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2" i="1"/>
  <c r="C11"/>
  <c r="Q21"/>
  <c r="R21"/>
  <c r="Q22"/>
  <c r="R22"/>
  <c r="Q24"/>
  <c r="R24"/>
  <c r="Q26"/>
  <c r="R26"/>
  <c r="Q27"/>
  <c r="R27"/>
  <c r="Q28"/>
  <c r="R28"/>
  <c r="Q29"/>
  <c r="R29"/>
  <c r="Q30"/>
  <c r="R30"/>
  <c r="Q32"/>
  <c r="R32"/>
  <c r="Q33"/>
  <c r="R33"/>
  <c r="Q35"/>
  <c r="R35"/>
  <c r="Q36"/>
  <c r="R36"/>
  <c r="Q38"/>
  <c r="R38"/>
  <c r="Q39"/>
  <c r="R39"/>
  <c r="Q40"/>
  <c r="R40"/>
  <c r="Q41"/>
  <c r="R41"/>
  <c r="Q42"/>
  <c r="R42"/>
  <c r="Q44"/>
  <c r="R44"/>
  <c r="Q45"/>
  <c r="R45"/>
  <c r="Q47"/>
  <c r="R47"/>
  <c r="Q48"/>
  <c r="R48"/>
  <c r="Q50"/>
  <c r="R50"/>
  <c r="Q52"/>
  <c r="R52"/>
  <c r="Q54"/>
  <c r="R54"/>
  <c r="Q56"/>
  <c r="R56"/>
  <c r="Q57"/>
  <c r="R57"/>
  <c r="R20"/>
  <c r="Q20"/>
</calcChain>
</file>

<file path=xl/sharedStrings.xml><?xml version="1.0" encoding="utf-8"?>
<sst xmlns="http://schemas.openxmlformats.org/spreadsheetml/2006/main" count="239" uniqueCount="104">
  <si>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</si>
  <si>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</si>
  <si>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</si>
  <si>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</si>
  <si>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Раздел: Обрешетка /КР-13 КР-15/</t>
  </si>
  <si>
    <t>6.58-23-5</t>
  </si>
  <si>
    <t>СМЕНА ОБРЕШЕТКИ СО СПЛОШНЫМ НАСТИЛОМ ИЗ ДОСОК ТОЛЩИНОЙ 40 ММ</t>
  </si>
  <si>
    <t>100 м2</t>
  </si>
  <si>
    <t>м3</t>
  </si>
  <si>
    <t>т</t>
  </si>
  <si>
    <t>6.58-23-3</t>
  </si>
  <si>
    <t>СМЕНА ОБРЕШЕТКИ С ПРОЗОРАМИ ИЗ БРУСКОВ ТОЛЩИНОЙ 50 ММ И ВЫШЕ</t>
  </si>
  <si>
    <t>6.58-6-2</t>
  </si>
  <si>
    <t>СМЕНА СТРОПИЛЬНЫХ НОГ ИЗ БРЕВЕН</t>
  </si>
  <si>
    <t>100 м</t>
  </si>
  <si>
    <t>Раздел: Огнебиозащитная обработка / КР-13/</t>
  </si>
  <si>
    <t>6.62-32-1</t>
  </si>
  <si>
    <t>ОБРАБОТКА ДЕРЕВЯННЫХ КОНСТРУКЦИЙ ЧЕРДАЧНЫХ ПОМЕЩЕНИЙ ОГНЕБИОЗАЩИТНЫМ СОСТАВОМ "ПП"</t>
  </si>
  <si>
    <t>м2</t>
  </si>
  <si>
    <t>Раздел: Кровля из листовой стали /КР-13 КР-17 КР-18/</t>
  </si>
  <si>
    <t>6.58-2-2</t>
  </si>
  <si>
    <t>РАЗБОРКА ПОКРЫТИЙ КРОВЛИ ИЗ ЛИСТОВОЙ СТАЛИ</t>
  </si>
  <si>
    <t>6.58-17-3</t>
  </si>
  <si>
    <t>УСТРОЙСТВО ПОКРЫТИЯ СКАТОВ С НАСТЕННЫМИ ЖЕЛОБАМИ И СВЕСАМИ ИЗ ЛИСТОВОЙ СТАЛИ</t>
  </si>
  <si>
    <t>6.58-28-1</t>
  </si>
  <si>
    <t>УСТРОЙСТВО НА КОНЬКЕ КРОВЛИ ПРИСПОСОБЛЕНИЯ ИЗ ОЦИНКОВАННОЙ СТАЛИ ДЛЯ КРЕПЛЕНИЯ СТРАХОВОЙ ВЕРЕВКИ</t>
  </si>
  <si>
    <t>м</t>
  </si>
  <si>
    <t>6.58-34-1</t>
  </si>
  <si>
    <t>СНЯТИЕ ФЛЮГАРКИ</t>
  </si>
  <si>
    <t>100 шт.</t>
  </si>
  <si>
    <t>6.58-29-2</t>
  </si>
  <si>
    <t>УСТРОЙСТВО КОНЬКОВЫХ ПРОДУХОВ (ФЛЮГАРОК) ИЗ ОЦИНКОВАННОЙ КРОВЕЛЬНОЙ СТАЛИ ВЕСОМ ЛИСТА 4 КГ</t>
  </si>
  <si>
    <t>шт.</t>
  </si>
  <si>
    <t>Раздел: Ограждение кровли /КР-19/</t>
  </si>
  <si>
    <t>6.58-5-1</t>
  </si>
  <si>
    <t>РАЗБОРКА ПАРАПЕТНЫХ РЕШЕТОК</t>
  </si>
  <si>
    <t>3.12-16-1</t>
  </si>
  <si>
    <t>ОГРАЖДЕНИЕ КРОВЕЛЬ ПЕРИЛАМИ</t>
  </si>
  <si>
    <t>Раздел: Утепление чердачного перекрытия /КР-7/</t>
  </si>
  <si>
    <t>3.12-19-3</t>
  </si>
  <si>
    <t>УСТРОЙСТВО ПАРОИЗОЛЯЦИИ ПРОКЛАДНОЙ В ОДИН СЛОЙ</t>
  </si>
  <si>
    <t>3.12-17-3</t>
  </si>
  <si>
    <t>УТЕПЛЕНИЕ ПОКРЫТИЙ ПЛИТАМИ ИЗ МИНЕРАЛЬНОЙ ВАТЫ</t>
  </si>
  <si>
    <t>Раздел: Ремонт вентшахт на кровле /КР-25 КР-36/</t>
  </si>
  <si>
    <t>6.58-4-1</t>
  </si>
  <si>
    <t>СНЯТИЕ СУЩЕСТВУЮЩЕГО ФАРТУКА ПРИМЫКАНИЯ  КРОВЛИ К ВЕНТШАХТАМ</t>
  </si>
  <si>
    <t>6.58-18-8</t>
  </si>
  <si>
    <t>УСТРОЙСТВО ПРИМЫКАНИЙ К ДЫМОВЫМ И ВЕНТИЛЯЦИОННЫМ ТРУБАМ ИЗ ЛИСТОВОЙ СТАЛИ</t>
  </si>
  <si>
    <t>6.61-17-1</t>
  </si>
  <si>
    <t>РЕМОНТ ШТУКАТУРКИ ГЛАДКИХ ПОВЕРХНОСТЕЙ НАРУЖНЫХ СТОЛБОВ, КОЛОНН И ПИЛЯСТР ПО КАМНЮ И БЕТОНУ С ЗЕМЛИ И ЛЕСОВ ЦЕМЕНТНО-ИЗВЕСТКОВЫМ РАСТВОРОМ ТОЛЩИНОЙ СЛОЯ ДО 20 ММ</t>
  </si>
  <si>
    <t>3.15-142-1</t>
  </si>
  <si>
    <t>ОКРАСКА ФАСАДОВ С ЛЕСОВ КРАСКОЙ "АКРИАЛ" С ПОДГОТОВКОЙ ПОВЕРХНОСТИ (ОКРАСКА ВЕНТШАХТ ПО ШТУКАТУРКЕ)</t>
  </si>
  <si>
    <t>3.20-17-6</t>
  </si>
  <si>
    <t>УСТАНОВКА ЗОНТОВ НАД ШАХТАМИ ИЗ ЛИСТОВОЙ СТАЛИ ПРЯМОУГОЛЬНОГО СЕЧЕНИЯ ПЕРИМЕТРОМ, ММ 3200</t>
  </si>
  <si>
    <t>Раздел: Утепление вентшахт в пределах чердака /КР-26/</t>
  </si>
  <si>
    <t>3.15-62-1</t>
  </si>
  <si>
    <t>УЛУЧШЕННОЕ ОШТУКАТУРИВАНИЕ СТЕН ПО СЕТКЕ БЕЗ УСТРОЙСТВА КАРКАСА ИЗВЕСТКОВЫМ РАСТВОРОМ</t>
  </si>
  <si>
    <t>Раздел: Канализационные стояки /КР-24/</t>
  </si>
  <si>
    <t>СНЯТИЕ СУЩЕСТВУЮЩЕГО ФАРТУКА ПРИМЫКАНИЯ КРОВЛИ К КАНАЛИЗАЦИОННОМУ СТОЯКУ</t>
  </si>
  <si>
    <t>Раздел: Деревянная лестница /КР-22/</t>
  </si>
  <si>
    <t>3.10-29-2</t>
  </si>
  <si>
    <t>УСТРОЙСТВО ЛЕСТНИЦ ВНУТРИКВАРТИРНЫХ БЕЗ ПОДШИВКИ</t>
  </si>
  <si>
    <t>Раздел: Ходовой настил /КР-23/</t>
  </si>
  <si>
    <t>6.69-14-1</t>
  </si>
  <si>
    <t>УСТРОЙСТВО ДЕРЕВЯННЫХ НАСТИЛОВ, ХОДОВ, ПЕРЕХОДОВ, МОСТИКОВ</t>
  </si>
  <si>
    <t>Раздел: Разные работы</t>
  </si>
  <si>
    <t>6.68-13-1</t>
  </si>
  <si>
    <t>МЕХАНИЗИРОВАННАЯ ПОГРУЗКА СТРОИТЕЛЬНОГО МУСОРА В АВТОМОБИЛИ-САМОСВАЛЫ</t>
  </si>
  <si>
    <t>Раздел: Вывоз мусора ( Прочие работ )</t>
  </si>
  <si>
    <t>15.1-21-5</t>
  </si>
  <si>
    <t>ПЕРЕВОЗКА СТРОИТЕЛЬНОГО МУСОРА НА РАССТОЯНИЕ 21 КМ АВТОСАМОСВАЛАМИ ГРУЗОПОДЪЕМНОСТЬЮ ДО 16 Т, ПЕРЕВОЗКА ДО 21 КМ</t>
  </si>
  <si>
    <t>15.1-0-1</t>
  </si>
  <si>
    <t>СОДЕРЖАНИЕ СВАЛКИ ОТХОДОВ СТРОИТЕЛЬСТВА И СНОСА</t>
  </si>
  <si>
    <t>№№ п/п</t>
  </si>
  <si>
    <t>Стоимость</t>
  </si>
  <si>
    <t>3.26-26-1</t>
  </si>
  <si>
    <t>ТЕПЛОИЗОЛЯЦИЯ ХОЛОДНЫХ ПОВЕРХНОСТЕЙ ИЗДЕЛИЯМИ ИЗ ВОЛОКНИСТНЫХ И ЗЕРНИСТЫХ МАТЕРИАЛОВ НА БИТУМЕ: ПЛИТЫ МИНЕРАЛОВАТНЫЕ ЖЕСТКИЕ, ПЛИТЫ ПЕРЛИТОБИТУМНЫЕ, АСБЕСТОВЕРМИКУЛИТОВЫЕ</t>
  </si>
  <si>
    <t>Изменение объемов капитального ремонта "+" - увеличение, "-" - снижение (графа 10 - графа 5)</t>
  </si>
  <si>
    <t>Изменение сметной стоимости капитального ремонта "+" - увеличение, "-" - снижение (графа 11 - графа 6)</t>
  </si>
  <si>
    <t>Изменение сметной стоимости по причинам</t>
  </si>
  <si>
    <t>Фактический объем</t>
  </si>
  <si>
    <t>Сопостовительная ведомость изменения объемов и (или ) состава работ</t>
  </si>
  <si>
    <t>Округ:</t>
  </si>
  <si>
    <t>Район:</t>
  </si>
  <si>
    <t>Объект:</t>
  </si>
  <si>
    <t>Вид работ:</t>
  </si>
  <si>
    <t>Ранее утвержденная сметная стоимость капитального ремонта:</t>
  </si>
  <si>
    <t>Заявленная сметная стоимость капитального ремонта:</t>
  </si>
  <si>
    <t>Технический параметр:</t>
  </si>
  <si>
    <t>СЗАО</t>
  </si>
  <si>
    <t>ул. Большая Набережная, д. 11</t>
  </si>
  <si>
    <t>Ремонт кровли скатной</t>
  </si>
  <si>
    <t>Заказчик</t>
  </si>
  <si>
    <t>Начальник ТУ СЗАО,ЗеленАО ФКР Москвы</t>
  </si>
  <si>
    <t>В.В. Алафердов</t>
  </si>
  <si>
    <t>[должность,подпись(инициалы,фамилия)]</t>
  </si>
  <si>
    <t>Начальник отдела технического надзора</t>
  </si>
  <si>
    <t>С.В. Бобков</t>
  </si>
  <si>
    <t>Заведующий сметным сектором</t>
  </si>
  <si>
    <t>М.Е. Стройнов</t>
  </si>
  <si>
    <t>Проектная организация</t>
  </si>
  <si>
    <t>Генподрядчик</t>
  </si>
  <si>
    <t>Генеральный директор</t>
  </si>
  <si>
    <t>А.Е. Царев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</si>
</sst>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43" fontId="0" fillId="0" borderId="1" xfId="1" applyFont="1" applyBorder="1"/>
    <xf numFmtId="0" fontId="0" fillId="0" borderId="2" xfId="0" applyBorder="1"/>
    <xf numFmtId="0" fontId="0" fillId="0" borderId="2" xfId="0" applyBorder="1" applyAlignment="1">
      <alignment wrapText="1"/>
    </xf>
    <xf numFmtId="43" fontId="0" fillId="0" borderId="0" xfId="1" applyFont="1" applyProtection="1">
      <protection locked="0"/>
    </xf>
    <xf numFmtId="43" fontId="0" fillId="0" borderId="1" xfId="1" applyFont="1" applyBorder="1" applyProtection="1">
      <protection locked="0"/>
    </xf>
    <xf numFmtId="43" fontId="0" fillId="0" borderId="2" xfId="1" applyFont="1" applyBorder="1" applyProtection="1">
      <protection locked="0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3" fontId="0" fillId="0" borderId="1" xfId="1" applyFont="1" applyBorder="1" applyAlignment="1"/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39" fontId="0" fillId="0" borderId="1" xfId="1" applyNumberFormat="1" applyFont="1" applyBorder="1"/>
    <xf numFmtId="0" fontId="2" fillId="0" borderId="10" xfId="0" applyFont="1" applyBorder="1" applyAlignment="1">
      <alignment horizontal="center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left"/>
    </xf>
    <xf numFmtId="0" fontId="0" fillId="0" borderId="8" xfId="0" applyBorder="1" applyAlignment="1">
      <alignment horizontal="left"/>
    </xf>
    <xf numFmtId="43" fontId="0" fillId="0" borderId="11" xfId="0" applyNumberFormat="1" applyBorder="1" applyAlignment="1">
      <alignment wrapText="1"/>
    </xf>
    <xf numFmtId="43" fontId="0" fillId="0" borderId="11" xfId="1" applyFont="1" applyBorder="1" applyAlignment="1">
      <alignment horizontal="left" wrapText="1"/>
    </xf>
    <xf numFmtId="0" fontId="4" fillId="0" borderId="0" xfId="0" applyFont="1" applyAlignment="1"/>
    <xf numFmtId="0" fontId="4" fillId="0" borderId="11" xfId="0" applyFont="1" applyBorder="1"/>
    <xf numFmtId="0" fontId="4" fillId="0" borderId="0" xfId="0" applyFont="1"/>
    <xf numFmtId="0" fontId="4" fillId="0" borderId="0" xfId="0" applyFont="1" applyAlignment="1">
      <alignment horizontal="right" vertical="center"/>
    </xf>
    <xf numFmtId="0" fontId="5" fillId="0" borderId="0" xfId="0" applyFont="1" applyBorder="1" applyAlignment="1">
      <alignment horizontal="center"/>
    </xf>
    <xf numFmtId="0" fontId="4" fillId="0" borderId="0" xfId="0" applyFont="1" applyAlignment="1">
      <alignment horizontal="right" vertical="center"/>
    </xf>
    <xf numFmtId="0" fontId="5" fillId="0" borderId="0" xfId="0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S72"/>
  <sheetViews>
    <sheetView tabSelected="1" topLeftCell="A49" workbookViewId="0">
      <selection activeCell="M66" sqref="M66"/>
    </sheetView>
  </sheetViews>
  <sheetFormatPr defaultRowHeight="15"/>
  <cols>
    <col min="1" max="1" width="5.42578125" customWidth="1"/>
    <col min="2" max="2" width="18.28515625" customWidth="1"/>
    <col min="3" max="3" width="54.28515625" style="1" customWidth="1"/>
    <col min="6" max="10" width="0" hidden="1" customWidth="1"/>
    <col min="11" max="11" width="16.7109375" style="7" customWidth="1"/>
    <col min="13" max="13" width="53.28515625" style="1" customWidth="1"/>
    <col min="16" max="16" width="13.7109375" customWidth="1"/>
    <col min="17" max="17" width="16.42578125" customWidth="1"/>
    <col min="18" max="18" width="18.28515625" customWidth="1"/>
    <col min="19" max="19" width="19.140625" customWidth="1"/>
  </cols>
  <sheetData>
    <row r="3" spans="1:19">
      <c r="A3" s="21" t="s">
        <v>81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7" spans="1:19">
      <c r="A7" s="31" t="s">
        <v>82</v>
      </c>
      <c r="B7" s="31"/>
      <c r="C7" s="30" t="s">
        <v>89</v>
      </c>
    </row>
    <row r="8" spans="1:19">
      <c r="A8" s="32" t="s">
        <v>83</v>
      </c>
      <c r="B8" s="32"/>
      <c r="C8" s="30"/>
    </row>
    <row r="9" spans="1:19">
      <c r="A9" s="32" t="s">
        <v>84</v>
      </c>
      <c r="B9" s="32"/>
      <c r="C9" s="30" t="s">
        <v>90</v>
      </c>
    </row>
    <row r="10" spans="1:19">
      <c r="A10" s="32" t="s">
        <v>85</v>
      </c>
      <c r="B10" s="32"/>
      <c r="C10" s="30" t="s">
        <v>91</v>
      </c>
    </row>
    <row r="11" spans="1:19">
      <c r="A11" s="32" t="s">
        <v>86</v>
      </c>
      <c r="B11" s="32"/>
      <c r="C11" s="34">
        <f>P20+P21+P22+P24+P26+P27+P28+P29+P30+P32+P33+P35+P36+P38+P39+P40+P41+P42+P44+P45+P47+P48+P50+P52+P54+P56+P57</f>
        <v>3473785.6399999992</v>
      </c>
    </row>
    <row r="12" spans="1:19">
      <c r="A12" s="32" t="s">
        <v>87</v>
      </c>
      <c r="B12" s="32"/>
      <c r="C12" s="33">
        <f>K20+K21+K22+K24+K26+K27+K28+K29+K30+K32+K33+K35+K36+K38+K39+K40+K41+K42+K45+K47+K48+K50+K52+K54+K56+K57</f>
        <v>3680293.8</v>
      </c>
    </row>
    <row r="13" spans="1:19">
      <c r="A13" s="32" t="s">
        <v>88</v>
      </c>
      <c r="B13" s="32"/>
      <c r="C13" s="30"/>
    </row>
    <row r="16" spans="1:19" ht="15.75" thickBot="1"/>
    <row r="17" spans="1:19" ht="138" customHeight="1" thickBot="1">
      <c r="A17" s="15" t="s">
        <v>73</v>
      </c>
      <c r="B17" s="15" t="s">
        <v>0</v>
      </c>
      <c r="C17" s="13" t="s">
        <v>1</v>
      </c>
      <c r="D17" s="13" t="s">
        <v>2</v>
      </c>
      <c r="E17" s="13" t="s">
        <v>3</v>
      </c>
      <c r="F17" s="14"/>
      <c r="G17" s="11"/>
      <c r="H17" s="11"/>
      <c r="I17" s="11"/>
      <c r="J17" s="12"/>
      <c r="K17" s="13" t="s">
        <v>74</v>
      </c>
      <c r="L17" s="15" t="s">
        <v>0</v>
      </c>
      <c r="M17" s="13" t="s">
        <v>1</v>
      </c>
      <c r="N17" s="13" t="s">
        <v>2</v>
      </c>
      <c r="O17" s="13" t="s">
        <v>3</v>
      </c>
      <c r="P17" s="13" t="s">
        <v>74</v>
      </c>
      <c r="Q17" s="26" t="s">
        <v>77</v>
      </c>
      <c r="R17" s="26" t="s">
        <v>78</v>
      </c>
      <c r="S17" s="26" t="s">
        <v>79</v>
      </c>
    </row>
    <row r="18" spans="1:19" ht="15.75" thickBot="1">
      <c r="A18" s="16">
        <v>1</v>
      </c>
      <c r="B18" s="16">
        <v>2</v>
      </c>
      <c r="C18" s="16">
        <v>3</v>
      </c>
      <c r="D18" s="16">
        <v>4</v>
      </c>
      <c r="E18" s="16">
        <v>5</v>
      </c>
      <c r="F18" s="16"/>
      <c r="G18" s="16"/>
      <c r="H18" s="16"/>
      <c r="I18" s="16"/>
      <c r="J18" s="16"/>
      <c r="K18" s="16">
        <v>6</v>
      </c>
      <c r="L18" s="16">
        <v>7</v>
      </c>
      <c r="M18" s="16">
        <v>8</v>
      </c>
      <c r="N18" s="16">
        <v>9</v>
      </c>
      <c r="O18" s="16">
        <v>10</v>
      </c>
      <c r="P18" s="25">
        <v>12</v>
      </c>
      <c r="Q18" s="27">
        <v>13</v>
      </c>
      <c r="R18" s="27">
        <v>14</v>
      </c>
      <c r="S18" s="27">
        <v>15</v>
      </c>
    </row>
    <row r="19" spans="1:19">
      <c r="A19" s="29" t="s">
        <v>4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</row>
    <row r="20" spans="1:19" ht="30">
      <c r="A20" s="2">
        <v>1</v>
      </c>
      <c r="B20" s="2" t="s">
        <v>5</v>
      </c>
      <c r="C20" s="3" t="s">
        <v>6</v>
      </c>
      <c r="D20" s="2" t="s">
        <v>7</v>
      </c>
      <c r="E20" s="2">
        <v>1.89</v>
      </c>
      <c r="K20" s="8">
        <v>151897.99</v>
      </c>
      <c r="L20" s="2" t="s">
        <v>5</v>
      </c>
      <c r="M20" s="3" t="s">
        <v>6</v>
      </c>
      <c r="N20" s="2" t="s">
        <v>7</v>
      </c>
      <c r="O20" s="2">
        <v>1.56</v>
      </c>
      <c r="P20" s="4">
        <v>125376.10999999999</v>
      </c>
      <c r="Q20" s="2">
        <f>E20-O20</f>
        <v>0.32999999999999985</v>
      </c>
      <c r="R20" s="28">
        <f>K20-P20</f>
        <v>26521.880000000005</v>
      </c>
      <c r="S20" s="2" t="s">
        <v>80</v>
      </c>
    </row>
    <row r="21" spans="1:19" ht="30">
      <c r="A21" s="2">
        <v>4</v>
      </c>
      <c r="B21" s="2" t="s">
        <v>10</v>
      </c>
      <c r="C21" s="3" t="s">
        <v>11</v>
      </c>
      <c r="D21" s="2" t="s">
        <v>7</v>
      </c>
      <c r="E21" s="2">
        <v>13.6</v>
      </c>
      <c r="K21" s="8">
        <v>564562.69000000006</v>
      </c>
      <c r="L21" s="2" t="s">
        <v>10</v>
      </c>
      <c r="M21" s="3" t="s">
        <v>11</v>
      </c>
      <c r="N21" s="2" t="s">
        <v>7</v>
      </c>
      <c r="O21" s="2">
        <v>1.56</v>
      </c>
      <c r="P21" s="4">
        <v>64758.659999999996</v>
      </c>
      <c r="Q21" s="2">
        <f t="shared" ref="Q21:Q57" si="0">E21-O21</f>
        <v>12.04</v>
      </c>
      <c r="R21" s="28">
        <f t="shared" ref="R21:R57" si="1">K21-P21</f>
        <v>499804.03000000009</v>
      </c>
      <c r="S21" s="2" t="s">
        <v>80</v>
      </c>
    </row>
    <row r="22" spans="1:19">
      <c r="A22" s="2">
        <v>7</v>
      </c>
      <c r="B22" s="2" t="s">
        <v>12</v>
      </c>
      <c r="C22" s="3" t="s">
        <v>13</v>
      </c>
      <c r="D22" s="2" t="s">
        <v>14</v>
      </c>
      <c r="E22" s="2">
        <v>0.47</v>
      </c>
      <c r="K22" s="8">
        <v>44059.33</v>
      </c>
      <c r="L22" s="2" t="s">
        <v>12</v>
      </c>
      <c r="M22" s="3" t="s">
        <v>13</v>
      </c>
      <c r="N22" s="2" t="s">
        <v>14</v>
      </c>
      <c r="O22" s="2">
        <v>0.47</v>
      </c>
      <c r="P22" s="4">
        <v>44059.33</v>
      </c>
      <c r="Q22" s="2">
        <f t="shared" si="0"/>
        <v>0</v>
      </c>
      <c r="R22" s="28">
        <f t="shared" si="1"/>
        <v>0</v>
      </c>
      <c r="S22" s="2" t="s">
        <v>80</v>
      </c>
    </row>
    <row r="23" spans="1:19">
      <c r="A23" s="22" t="s">
        <v>15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4"/>
    </row>
    <row r="24" spans="1:19" ht="30">
      <c r="A24" s="2">
        <v>10</v>
      </c>
      <c r="B24" s="2" t="s">
        <v>16</v>
      </c>
      <c r="C24" s="3" t="s">
        <v>17</v>
      </c>
      <c r="D24" s="2" t="s">
        <v>18</v>
      </c>
      <c r="E24" s="2">
        <v>1775</v>
      </c>
      <c r="K24" s="8">
        <v>308232.02</v>
      </c>
      <c r="L24" s="2" t="s">
        <v>16</v>
      </c>
      <c r="M24" s="3" t="s">
        <v>17</v>
      </c>
      <c r="N24" s="2" t="s">
        <v>18</v>
      </c>
      <c r="O24" s="2">
        <v>537.29999999999995</v>
      </c>
      <c r="P24" s="4">
        <v>93303.139999999985</v>
      </c>
      <c r="Q24" s="2">
        <f t="shared" si="0"/>
        <v>1237.7</v>
      </c>
      <c r="R24" s="28">
        <f t="shared" si="1"/>
        <v>214928.88000000003</v>
      </c>
      <c r="S24" s="2" t="s">
        <v>80</v>
      </c>
    </row>
    <row r="25" spans="1:19">
      <c r="A25" s="22" t="s">
        <v>19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4"/>
    </row>
    <row r="26" spans="1:19">
      <c r="A26" s="2">
        <v>11</v>
      </c>
      <c r="B26" s="2" t="s">
        <v>20</v>
      </c>
      <c r="C26" s="3" t="s">
        <v>21</v>
      </c>
      <c r="D26" s="2" t="s">
        <v>7</v>
      </c>
      <c r="E26" s="2">
        <v>15.4</v>
      </c>
      <c r="K26" s="8">
        <v>59576.46</v>
      </c>
      <c r="L26" s="2" t="s">
        <v>20</v>
      </c>
      <c r="M26" s="3" t="s">
        <v>21</v>
      </c>
      <c r="N26" s="2" t="s">
        <v>7</v>
      </c>
      <c r="O26" s="2">
        <v>16.5</v>
      </c>
      <c r="P26" s="4">
        <v>63831.899999999994</v>
      </c>
      <c r="Q26" s="2">
        <f t="shared" si="0"/>
        <v>-1.0999999999999996</v>
      </c>
      <c r="R26" s="28">
        <f t="shared" si="1"/>
        <v>-4255.4399999999951</v>
      </c>
      <c r="S26" s="2" t="s">
        <v>80</v>
      </c>
    </row>
    <row r="27" spans="1:19" ht="30">
      <c r="A27" s="2">
        <v>13</v>
      </c>
      <c r="B27" s="2" t="s">
        <v>22</v>
      </c>
      <c r="C27" s="3" t="s">
        <v>23</v>
      </c>
      <c r="D27" s="2" t="s">
        <v>7</v>
      </c>
      <c r="E27" s="2">
        <v>15.4</v>
      </c>
      <c r="K27" s="8">
        <v>717346.82000000007</v>
      </c>
      <c r="L27" s="2" t="s">
        <v>22</v>
      </c>
      <c r="M27" s="3" t="s">
        <v>23</v>
      </c>
      <c r="N27" s="2" t="s">
        <v>7</v>
      </c>
      <c r="O27" s="2">
        <v>16.5</v>
      </c>
      <c r="P27" s="4">
        <v>768585.89</v>
      </c>
      <c r="Q27" s="2">
        <f t="shared" si="0"/>
        <v>-1.0999999999999996</v>
      </c>
      <c r="R27" s="28">
        <f t="shared" si="1"/>
        <v>-51239.069999999949</v>
      </c>
      <c r="S27" s="2" t="s">
        <v>80</v>
      </c>
    </row>
    <row r="28" spans="1:19" ht="45">
      <c r="A28" s="2">
        <v>15</v>
      </c>
      <c r="B28" s="2" t="s">
        <v>24</v>
      </c>
      <c r="C28" s="3" t="s">
        <v>25</v>
      </c>
      <c r="D28" s="2" t="s">
        <v>26</v>
      </c>
      <c r="E28" s="2">
        <v>78</v>
      </c>
      <c r="K28" s="8">
        <v>41189.129999999997</v>
      </c>
      <c r="L28" s="2" t="s">
        <v>24</v>
      </c>
      <c r="M28" s="3" t="s">
        <v>25</v>
      </c>
      <c r="N28" s="2" t="s">
        <v>26</v>
      </c>
      <c r="O28" s="2">
        <v>78</v>
      </c>
      <c r="P28" s="4">
        <v>41189.129999999997</v>
      </c>
      <c r="Q28" s="2">
        <f t="shared" si="0"/>
        <v>0</v>
      </c>
      <c r="R28" s="28">
        <f t="shared" si="1"/>
        <v>0</v>
      </c>
      <c r="S28" s="2" t="s">
        <v>80</v>
      </c>
    </row>
    <row r="29" spans="1:19">
      <c r="A29" s="2">
        <v>16</v>
      </c>
      <c r="B29" s="2" t="s">
        <v>27</v>
      </c>
      <c r="C29" s="3" t="s">
        <v>28</v>
      </c>
      <c r="D29" s="2" t="s">
        <v>29</v>
      </c>
      <c r="E29" s="2">
        <v>0.25</v>
      </c>
      <c r="K29" s="8">
        <v>1511.6999999999998</v>
      </c>
      <c r="L29" s="2" t="s">
        <v>27</v>
      </c>
      <c r="M29" s="3" t="s">
        <v>28</v>
      </c>
      <c r="N29" s="2" t="s">
        <v>29</v>
      </c>
      <c r="O29" s="2">
        <v>0.28999999999999998</v>
      </c>
      <c r="P29" s="4">
        <v>1753.55</v>
      </c>
      <c r="Q29" s="2">
        <f t="shared" si="0"/>
        <v>-3.999999999999998E-2</v>
      </c>
      <c r="R29" s="28">
        <f t="shared" si="1"/>
        <v>-241.85000000000014</v>
      </c>
      <c r="S29" s="2" t="s">
        <v>80</v>
      </c>
    </row>
    <row r="30" spans="1:19" ht="45">
      <c r="A30" s="5">
        <v>17</v>
      </c>
      <c r="B30" s="5" t="s">
        <v>30</v>
      </c>
      <c r="C30" s="6" t="s">
        <v>31</v>
      </c>
      <c r="D30" s="5" t="s">
        <v>32</v>
      </c>
      <c r="E30" s="5">
        <v>25</v>
      </c>
      <c r="K30" s="9">
        <v>29176.09</v>
      </c>
      <c r="L30" s="2" t="s">
        <v>30</v>
      </c>
      <c r="M30" s="3" t="s">
        <v>31</v>
      </c>
      <c r="N30" s="2" t="s">
        <v>32</v>
      </c>
      <c r="O30" s="2">
        <v>29</v>
      </c>
      <c r="P30" s="4">
        <v>33844.26</v>
      </c>
      <c r="Q30" s="2">
        <f t="shared" si="0"/>
        <v>-4</v>
      </c>
      <c r="R30" s="28">
        <f t="shared" si="1"/>
        <v>-4668.1700000000019</v>
      </c>
      <c r="S30" s="2" t="s">
        <v>80</v>
      </c>
    </row>
    <row r="31" spans="1:19">
      <c r="A31" s="18" t="s">
        <v>33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20"/>
    </row>
    <row r="32" spans="1:19">
      <c r="A32" s="2">
        <v>19</v>
      </c>
      <c r="B32" s="2" t="s">
        <v>34</v>
      </c>
      <c r="C32" s="3" t="s">
        <v>35</v>
      </c>
      <c r="D32" s="2" t="s">
        <v>14</v>
      </c>
      <c r="E32" s="2">
        <v>2.2999999999999998</v>
      </c>
      <c r="F32" s="2"/>
      <c r="G32" s="2"/>
      <c r="H32" s="2"/>
      <c r="I32" s="2"/>
      <c r="J32" s="2"/>
      <c r="K32" s="8">
        <v>12912</v>
      </c>
      <c r="L32" s="2" t="s">
        <v>34</v>
      </c>
      <c r="M32" s="3" t="s">
        <v>35</v>
      </c>
      <c r="N32" s="2" t="s">
        <v>14</v>
      </c>
      <c r="O32" s="2">
        <v>2.2999999999999998</v>
      </c>
      <c r="P32" s="4">
        <v>12912</v>
      </c>
      <c r="Q32" s="2">
        <f t="shared" si="0"/>
        <v>0</v>
      </c>
      <c r="R32" s="28">
        <f t="shared" si="1"/>
        <v>0</v>
      </c>
      <c r="S32" s="2" t="s">
        <v>80</v>
      </c>
    </row>
    <row r="33" spans="1:19">
      <c r="A33" s="2">
        <v>21</v>
      </c>
      <c r="B33" s="2" t="s">
        <v>36</v>
      </c>
      <c r="C33" s="3" t="s">
        <v>37</v>
      </c>
      <c r="D33" s="2" t="s">
        <v>14</v>
      </c>
      <c r="E33" s="2">
        <v>2.2999999999999998</v>
      </c>
      <c r="F33" s="2"/>
      <c r="G33" s="2"/>
      <c r="H33" s="2"/>
      <c r="I33" s="2"/>
      <c r="J33" s="2"/>
      <c r="K33" s="8">
        <v>46922.619999999995</v>
      </c>
      <c r="L33" s="2" t="s">
        <v>36</v>
      </c>
      <c r="M33" s="3" t="s">
        <v>37</v>
      </c>
      <c r="N33" s="2" t="s">
        <v>14</v>
      </c>
      <c r="O33" s="2">
        <v>2.2999999999999998</v>
      </c>
      <c r="P33" s="4">
        <v>46922.619999999995</v>
      </c>
      <c r="Q33" s="2">
        <f t="shared" si="0"/>
        <v>0</v>
      </c>
      <c r="R33" s="28">
        <f t="shared" si="1"/>
        <v>0</v>
      </c>
      <c r="S33" s="2" t="s">
        <v>80</v>
      </c>
    </row>
    <row r="34" spans="1:19">
      <c r="A34" s="18" t="s">
        <v>38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20"/>
    </row>
    <row r="35" spans="1:19" ht="30">
      <c r="A35" s="2">
        <v>23</v>
      </c>
      <c r="B35" s="2" t="s">
        <v>39</v>
      </c>
      <c r="C35" s="3" t="s">
        <v>40</v>
      </c>
      <c r="D35" s="2" t="s">
        <v>7</v>
      </c>
      <c r="E35" s="2">
        <v>13.1</v>
      </c>
      <c r="F35" s="2"/>
      <c r="G35" s="2"/>
      <c r="H35" s="2"/>
      <c r="I35" s="2"/>
      <c r="J35" s="2"/>
      <c r="K35" s="8">
        <v>72930.569999999992</v>
      </c>
      <c r="L35" s="2" t="s">
        <v>39</v>
      </c>
      <c r="M35" s="3" t="s">
        <v>40</v>
      </c>
      <c r="N35" s="2" t="s">
        <v>7</v>
      </c>
      <c r="O35" s="2">
        <v>11.7</v>
      </c>
      <c r="P35" s="4">
        <v>65136.460000000006</v>
      </c>
      <c r="Q35" s="2">
        <f t="shared" si="0"/>
        <v>1.4000000000000004</v>
      </c>
      <c r="R35" s="28">
        <f t="shared" si="1"/>
        <v>7794.109999999986</v>
      </c>
      <c r="S35" s="2" t="s">
        <v>80</v>
      </c>
    </row>
    <row r="36" spans="1:19" ht="30">
      <c r="A36" s="2">
        <v>25</v>
      </c>
      <c r="B36" s="2" t="s">
        <v>41</v>
      </c>
      <c r="C36" s="3" t="s">
        <v>42</v>
      </c>
      <c r="D36" s="2" t="s">
        <v>7</v>
      </c>
      <c r="E36" s="2">
        <v>13.1</v>
      </c>
      <c r="F36" s="2"/>
      <c r="G36" s="2"/>
      <c r="H36" s="2"/>
      <c r="I36" s="2"/>
      <c r="J36" s="2"/>
      <c r="K36" s="8">
        <v>838320.47</v>
      </c>
      <c r="L36" s="2" t="s">
        <v>41</v>
      </c>
      <c r="M36" s="3" t="s">
        <v>42</v>
      </c>
      <c r="N36" s="2" t="s">
        <v>7</v>
      </c>
      <c r="O36" s="2">
        <v>11.7</v>
      </c>
      <c r="P36" s="4">
        <v>748728.94</v>
      </c>
      <c r="Q36" s="2">
        <f t="shared" si="0"/>
        <v>1.4000000000000004</v>
      </c>
      <c r="R36" s="28">
        <f t="shared" si="1"/>
        <v>89591.530000000028</v>
      </c>
      <c r="S36" s="2" t="s">
        <v>80</v>
      </c>
    </row>
    <row r="37" spans="1:19">
      <c r="A37" s="18" t="s">
        <v>43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20"/>
    </row>
    <row r="38" spans="1:19" ht="30">
      <c r="A38" s="2">
        <v>27</v>
      </c>
      <c r="B38" s="2" t="s">
        <v>44</v>
      </c>
      <c r="C38" s="3" t="s">
        <v>45</v>
      </c>
      <c r="D38" s="2" t="s">
        <v>14</v>
      </c>
      <c r="E38" s="2">
        <v>1.84</v>
      </c>
      <c r="F38" s="2"/>
      <c r="G38" s="2"/>
      <c r="H38" s="2"/>
      <c r="I38" s="2"/>
      <c r="J38" s="2"/>
      <c r="K38" s="8">
        <v>6174.76</v>
      </c>
      <c r="L38" s="2" t="s">
        <v>44</v>
      </c>
      <c r="M38" s="3" t="s">
        <v>45</v>
      </c>
      <c r="N38" s="2" t="s">
        <v>14</v>
      </c>
      <c r="O38" s="2">
        <v>1.84</v>
      </c>
      <c r="P38" s="4">
        <v>6174.76</v>
      </c>
      <c r="Q38" s="2">
        <f t="shared" si="0"/>
        <v>0</v>
      </c>
      <c r="R38" s="28">
        <f t="shared" si="1"/>
        <v>0</v>
      </c>
      <c r="S38" s="2" t="s">
        <v>80</v>
      </c>
    </row>
    <row r="39" spans="1:19" ht="30">
      <c r="A39" s="2">
        <v>29</v>
      </c>
      <c r="B39" s="2" t="s">
        <v>46</v>
      </c>
      <c r="C39" s="3" t="s">
        <v>47</v>
      </c>
      <c r="D39" s="2" t="s">
        <v>14</v>
      </c>
      <c r="E39" s="2">
        <v>1.84</v>
      </c>
      <c r="F39" s="2"/>
      <c r="G39" s="2"/>
      <c r="H39" s="2"/>
      <c r="I39" s="2"/>
      <c r="J39" s="2"/>
      <c r="K39" s="8">
        <v>30674.54</v>
      </c>
      <c r="L39" s="2" t="s">
        <v>46</v>
      </c>
      <c r="M39" s="3" t="s">
        <v>47</v>
      </c>
      <c r="N39" s="2" t="s">
        <v>14</v>
      </c>
      <c r="O39" s="2">
        <v>1.84</v>
      </c>
      <c r="P39" s="4">
        <v>30674.54</v>
      </c>
      <c r="Q39" s="2">
        <f t="shared" si="0"/>
        <v>0</v>
      </c>
      <c r="R39" s="28">
        <f t="shared" si="1"/>
        <v>0</v>
      </c>
      <c r="S39" s="2" t="s">
        <v>80</v>
      </c>
    </row>
    <row r="40" spans="1:19" ht="60">
      <c r="A40" s="2">
        <v>31</v>
      </c>
      <c r="B40" s="2" t="s">
        <v>48</v>
      </c>
      <c r="C40" s="3" t="s">
        <v>49</v>
      </c>
      <c r="D40" s="2" t="s">
        <v>7</v>
      </c>
      <c r="E40" s="2">
        <v>2.76</v>
      </c>
      <c r="F40" s="2"/>
      <c r="G40" s="2"/>
      <c r="H40" s="2"/>
      <c r="I40" s="2"/>
      <c r="J40" s="2"/>
      <c r="K40" s="8">
        <v>378574.94</v>
      </c>
      <c r="L40" s="2" t="s">
        <v>48</v>
      </c>
      <c r="M40" s="3" t="s">
        <v>49</v>
      </c>
      <c r="N40" s="2" t="s">
        <v>7</v>
      </c>
      <c r="O40" s="2">
        <v>2.76</v>
      </c>
      <c r="P40" s="4">
        <v>378574.94</v>
      </c>
      <c r="Q40" s="2">
        <f t="shared" si="0"/>
        <v>0</v>
      </c>
      <c r="R40" s="28">
        <f t="shared" si="1"/>
        <v>0</v>
      </c>
      <c r="S40" s="2" t="s">
        <v>80</v>
      </c>
    </row>
    <row r="41" spans="1:19" ht="45">
      <c r="A41" s="2">
        <v>34</v>
      </c>
      <c r="B41" s="2" t="s">
        <v>50</v>
      </c>
      <c r="C41" s="3" t="s">
        <v>51</v>
      </c>
      <c r="D41" s="2" t="s">
        <v>7</v>
      </c>
      <c r="E41" s="2">
        <v>2.76</v>
      </c>
      <c r="F41" s="2"/>
      <c r="G41" s="2"/>
      <c r="H41" s="2"/>
      <c r="I41" s="2"/>
      <c r="J41" s="2"/>
      <c r="K41" s="8">
        <v>36292.759999999995</v>
      </c>
      <c r="L41" s="2" t="s">
        <v>50</v>
      </c>
      <c r="M41" s="3" t="s">
        <v>51</v>
      </c>
      <c r="N41" s="2" t="s">
        <v>7</v>
      </c>
      <c r="O41" s="2">
        <v>2.76</v>
      </c>
      <c r="P41" s="4">
        <v>36292.759999999995</v>
      </c>
      <c r="Q41" s="2">
        <f t="shared" si="0"/>
        <v>0</v>
      </c>
      <c r="R41" s="28">
        <f t="shared" si="1"/>
        <v>0</v>
      </c>
      <c r="S41" s="2" t="s">
        <v>80</v>
      </c>
    </row>
    <row r="42" spans="1:19" ht="45">
      <c r="A42" s="2">
        <v>37</v>
      </c>
      <c r="B42" s="2" t="s">
        <v>52</v>
      </c>
      <c r="C42" s="3" t="s">
        <v>53</v>
      </c>
      <c r="D42" s="2" t="s">
        <v>32</v>
      </c>
      <c r="E42" s="2">
        <v>19</v>
      </c>
      <c r="F42" s="2"/>
      <c r="G42" s="2"/>
      <c r="H42" s="2"/>
      <c r="I42" s="2"/>
      <c r="J42" s="2"/>
      <c r="K42" s="8">
        <v>48866.07</v>
      </c>
      <c r="L42" s="2" t="s">
        <v>52</v>
      </c>
      <c r="M42" s="3" t="s">
        <v>53</v>
      </c>
      <c r="N42" s="2" t="s">
        <v>32</v>
      </c>
      <c r="O42" s="2">
        <v>19</v>
      </c>
      <c r="P42" s="4">
        <v>48866.07</v>
      </c>
      <c r="Q42" s="2">
        <f t="shared" si="0"/>
        <v>0</v>
      </c>
      <c r="R42" s="28">
        <f t="shared" si="1"/>
        <v>0</v>
      </c>
      <c r="S42" s="2" t="s">
        <v>80</v>
      </c>
    </row>
    <row r="43" spans="1:19">
      <c r="A43" s="18" t="s">
        <v>54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20"/>
    </row>
    <row r="44" spans="1:19" ht="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2" t="s">
        <v>75</v>
      </c>
      <c r="M44" s="3" t="s">
        <v>76</v>
      </c>
      <c r="N44" s="2" t="s">
        <v>8</v>
      </c>
      <c r="O44" s="2">
        <v>33.840000000000003</v>
      </c>
      <c r="P44" s="17">
        <v>571727.74</v>
      </c>
      <c r="Q44" s="2">
        <f t="shared" si="0"/>
        <v>-33.840000000000003</v>
      </c>
      <c r="R44" s="28">
        <f t="shared" si="1"/>
        <v>-571727.74</v>
      </c>
      <c r="S44" s="2" t="s">
        <v>80</v>
      </c>
    </row>
    <row r="45" spans="1:19" ht="30">
      <c r="A45" s="2">
        <v>40</v>
      </c>
      <c r="B45" s="2" t="s">
        <v>55</v>
      </c>
      <c r="C45" s="3" t="s">
        <v>56</v>
      </c>
      <c r="D45" s="2" t="s">
        <v>7</v>
      </c>
      <c r="E45" s="2">
        <v>3.3839999999999999</v>
      </c>
      <c r="F45" s="2"/>
      <c r="G45" s="2"/>
      <c r="H45" s="2"/>
      <c r="I45" s="2"/>
      <c r="J45" s="2"/>
      <c r="K45" s="8">
        <v>251033.55</v>
      </c>
      <c r="L45" s="2" t="s">
        <v>55</v>
      </c>
      <c r="M45" s="3" t="s">
        <v>56</v>
      </c>
      <c r="N45" s="2" t="s">
        <v>7</v>
      </c>
      <c r="O45" s="2">
        <v>3.3839999999999999</v>
      </c>
      <c r="P45" s="4">
        <v>251033.55</v>
      </c>
      <c r="Q45" s="2">
        <f t="shared" si="0"/>
        <v>0</v>
      </c>
      <c r="R45" s="28">
        <f t="shared" si="1"/>
        <v>0</v>
      </c>
      <c r="S45" s="2" t="s">
        <v>80</v>
      </c>
    </row>
    <row r="46" spans="1:19">
      <c r="A46" s="18" t="s">
        <v>57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20"/>
    </row>
    <row r="47" spans="1:19" ht="30">
      <c r="A47" s="2">
        <v>43</v>
      </c>
      <c r="B47" s="2" t="s">
        <v>44</v>
      </c>
      <c r="C47" s="3" t="s">
        <v>58</v>
      </c>
      <c r="D47" s="2" t="s">
        <v>14</v>
      </c>
      <c r="E47" s="2">
        <v>9.6000000000000002E-2</v>
      </c>
      <c r="F47" s="2"/>
      <c r="G47" s="2"/>
      <c r="H47" s="2"/>
      <c r="I47" s="2"/>
      <c r="J47" s="2"/>
      <c r="K47" s="8">
        <v>322.16000000000003</v>
      </c>
      <c r="L47" s="2" t="s">
        <v>44</v>
      </c>
      <c r="M47" s="3" t="s">
        <v>58</v>
      </c>
      <c r="N47" s="2" t="s">
        <v>14</v>
      </c>
      <c r="O47" s="2">
        <v>9.6000000000000002E-2</v>
      </c>
      <c r="P47" s="4">
        <v>322.16000000000003</v>
      </c>
      <c r="Q47" s="2">
        <f t="shared" si="0"/>
        <v>0</v>
      </c>
      <c r="R47" s="28">
        <f t="shared" si="1"/>
        <v>0</v>
      </c>
      <c r="S47" s="2" t="s">
        <v>80</v>
      </c>
    </row>
    <row r="48" spans="1:19" ht="30">
      <c r="A48" s="2">
        <v>45</v>
      </c>
      <c r="B48" s="2" t="s">
        <v>46</v>
      </c>
      <c r="C48" s="3" t="s">
        <v>47</v>
      </c>
      <c r="D48" s="2" t="s">
        <v>14</v>
      </c>
      <c r="E48" s="2">
        <v>9.6000000000000002E-2</v>
      </c>
      <c r="F48" s="2"/>
      <c r="G48" s="2"/>
      <c r="H48" s="2"/>
      <c r="I48" s="2"/>
      <c r="J48" s="2"/>
      <c r="K48" s="8">
        <v>1600.4099999999999</v>
      </c>
      <c r="L48" s="2" t="s">
        <v>46</v>
      </c>
      <c r="M48" s="3" t="s">
        <v>47</v>
      </c>
      <c r="N48" s="2" t="s">
        <v>14</v>
      </c>
      <c r="O48" s="2">
        <v>9.6000000000000002E-2</v>
      </c>
      <c r="P48" s="4">
        <v>1600.4099999999999</v>
      </c>
      <c r="Q48" s="2">
        <f t="shared" si="0"/>
        <v>0</v>
      </c>
      <c r="R48" s="28">
        <f t="shared" si="1"/>
        <v>0</v>
      </c>
      <c r="S48" s="2" t="s">
        <v>80</v>
      </c>
    </row>
    <row r="49" spans="1:19">
      <c r="A49" s="18" t="s">
        <v>59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20"/>
    </row>
    <row r="50" spans="1:19" ht="30">
      <c r="A50" s="2">
        <v>47</v>
      </c>
      <c r="B50" s="2" t="s">
        <v>60</v>
      </c>
      <c r="C50" s="3" t="s">
        <v>61</v>
      </c>
      <c r="D50" s="2" t="s">
        <v>18</v>
      </c>
      <c r="E50" s="2">
        <v>3.92</v>
      </c>
      <c r="F50" s="2"/>
      <c r="G50" s="2"/>
      <c r="H50" s="2"/>
      <c r="I50" s="2"/>
      <c r="J50" s="2"/>
      <c r="K50" s="8">
        <v>10963.75</v>
      </c>
      <c r="L50" s="2" t="s">
        <v>60</v>
      </c>
      <c r="M50" s="3" t="s">
        <v>61</v>
      </c>
      <c r="N50" s="2" t="s">
        <v>18</v>
      </c>
      <c r="O50" s="2">
        <v>3.92</v>
      </c>
      <c r="P50" s="4">
        <v>10963.75</v>
      </c>
      <c r="Q50" s="2">
        <f t="shared" si="0"/>
        <v>0</v>
      </c>
      <c r="R50" s="28">
        <f t="shared" si="1"/>
        <v>0</v>
      </c>
      <c r="S50" s="2" t="s">
        <v>80</v>
      </c>
    </row>
    <row r="51" spans="1:19">
      <c r="A51" s="18" t="s">
        <v>62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20"/>
    </row>
    <row r="52" spans="1:19" ht="30">
      <c r="A52" s="2">
        <v>53</v>
      </c>
      <c r="B52" s="2" t="s">
        <v>63</v>
      </c>
      <c r="C52" s="3" t="s">
        <v>64</v>
      </c>
      <c r="D52" s="2" t="s">
        <v>7</v>
      </c>
      <c r="E52" s="2">
        <v>0.83699999999999997</v>
      </c>
      <c r="F52" s="2"/>
      <c r="G52" s="2"/>
      <c r="H52" s="2"/>
      <c r="I52" s="2"/>
      <c r="J52" s="2"/>
      <c r="K52" s="8">
        <v>13584.619999999999</v>
      </c>
      <c r="L52" s="2" t="s">
        <v>63</v>
      </c>
      <c r="M52" s="3" t="s">
        <v>64</v>
      </c>
      <c r="N52" s="2" t="s">
        <v>7</v>
      </c>
      <c r="O52" s="2">
        <v>0.83699999999999997</v>
      </c>
      <c r="P52" s="4">
        <v>13584.619999999999</v>
      </c>
      <c r="Q52" s="2">
        <f t="shared" si="0"/>
        <v>0</v>
      </c>
      <c r="R52" s="28">
        <f t="shared" si="1"/>
        <v>0</v>
      </c>
      <c r="S52" s="2" t="s">
        <v>80</v>
      </c>
    </row>
    <row r="53" spans="1:19">
      <c r="A53" s="18" t="s">
        <v>65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20"/>
    </row>
    <row r="54" spans="1:19" ht="30">
      <c r="A54" s="2">
        <v>55</v>
      </c>
      <c r="B54" s="2" t="s">
        <v>66</v>
      </c>
      <c r="C54" s="3" t="s">
        <v>67</v>
      </c>
      <c r="D54" s="2" t="s">
        <v>9</v>
      </c>
      <c r="E54" s="2">
        <v>27.2</v>
      </c>
      <c r="F54" s="2"/>
      <c r="G54" s="2"/>
      <c r="H54" s="2"/>
      <c r="I54" s="2"/>
      <c r="J54" s="2"/>
      <c r="K54" s="8">
        <v>2985.37</v>
      </c>
      <c r="L54" s="2" t="s">
        <v>66</v>
      </c>
      <c r="M54" s="3" t="s">
        <v>67</v>
      </c>
      <c r="N54" s="2" t="s">
        <v>9</v>
      </c>
      <c r="O54" s="2">
        <v>27.2</v>
      </c>
      <c r="P54" s="4">
        <v>2985.37</v>
      </c>
      <c r="Q54" s="2">
        <f t="shared" si="0"/>
        <v>0</v>
      </c>
      <c r="R54" s="28">
        <f t="shared" si="1"/>
        <v>0</v>
      </c>
      <c r="S54" s="2" t="s">
        <v>80</v>
      </c>
    </row>
    <row r="55" spans="1:19">
      <c r="A55" s="18" t="s">
        <v>68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20"/>
    </row>
    <row r="56" spans="1:19" ht="45">
      <c r="A56" s="2">
        <v>56</v>
      </c>
      <c r="B56" s="2" t="s">
        <v>69</v>
      </c>
      <c r="C56" s="3" t="s">
        <v>70</v>
      </c>
      <c r="D56" s="2" t="s">
        <v>9</v>
      </c>
      <c r="E56" s="2">
        <v>27.2</v>
      </c>
      <c r="F56" s="2"/>
      <c r="G56" s="2"/>
      <c r="H56" s="2"/>
      <c r="I56" s="2"/>
      <c r="J56" s="2"/>
      <c r="K56" s="8">
        <v>6434.71</v>
      </c>
      <c r="L56" s="2" t="s">
        <v>69</v>
      </c>
      <c r="M56" s="3" t="s">
        <v>70</v>
      </c>
      <c r="N56" s="2" t="s">
        <v>9</v>
      </c>
      <c r="O56" s="2">
        <v>27.2</v>
      </c>
      <c r="P56" s="4">
        <v>6434.71</v>
      </c>
      <c r="Q56" s="2">
        <f t="shared" si="0"/>
        <v>0</v>
      </c>
      <c r="R56" s="28">
        <f t="shared" si="1"/>
        <v>0</v>
      </c>
      <c r="S56" s="2" t="s">
        <v>80</v>
      </c>
    </row>
    <row r="57" spans="1:19" ht="30">
      <c r="A57" s="2">
        <v>57</v>
      </c>
      <c r="B57" s="2" t="s">
        <v>71</v>
      </c>
      <c r="C57" s="3" t="s">
        <v>72</v>
      </c>
      <c r="D57" s="2" t="s">
        <v>9</v>
      </c>
      <c r="E57" s="2">
        <v>27.2</v>
      </c>
      <c r="F57" s="2"/>
      <c r="G57" s="2"/>
      <c r="H57" s="2"/>
      <c r="I57" s="2"/>
      <c r="J57" s="2"/>
      <c r="K57" s="8">
        <v>4148.2700000000004</v>
      </c>
      <c r="L57" s="2" t="s">
        <v>71</v>
      </c>
      <c r="M57" s="3" t="s">
        <v>72</v>
      </c>
      <c r="N57" s="2" t="s">
        <v>9</v>
      </c>
      <c r="O57" s="2">
        <v>27.2</v>
      </c>
      <c r="P57" s="4">
        <v>4148.2700000000004</v>
      </c>
      <c r="Q57" s="2">
        <f t="shared" si="0"/>
        <v>0</v>
      </c>
      <c r="R57" s="28">
        <f t="shared" si="1"/>
        <v>0</v>
      </c>
      <c r="S57" s="2" t="s">
        <v>80</v>
      </c>
    </row>
    <row r="60" spans="1:19">
      <c r="A60" s="35" t="s">
        <v>92</v>
      </c>
      <c r="C60" s="36" t="s">
        <v>93</v>
      </c>
      <c r="D60" s="36"/>
      <c r="E60" s="36"/>
      <c r="F60" s="36"/>
      <c r="G60" s="36"/>
      <c r="H60" s="36"/>
      <c r="I60" s="37" t="s">
        <v>94</v>
      </c>
    </row>
    <row r="61" spans="1:19">
      <c r="A61" s="37"/>
      <c r="B61" s="38"/>
      <c r="C61" s="39" t="s">
        <v>95</v>
      </c>
      <c r="D61" s="39"/>
      <c r="E61" s="39"/>
      <c r="F61" s="39"/>
      <c r="G61" s="39"/>
      <c r="H61" s="39"/>
      <c r="I61" s="37"/>
    </row>
    <row r="62" spans="1:19">
      <c r="A62" s="37"/>
      <c r="B62" s="38"/>
      <c r="C62" s="40"/>
      <c r="D62" s="40"/>
      <c r="E62" s="40"/>
      <c r="F62" s="40"/>
      <c r="G62" s="40"/>
      <c r="H62" s="40"/>
      <c r="I62" s="37"/>
    </row>
    <row r="63" spans="1:19">
      <c r="A63" s="37"/>
      <c r="B63" s="38"/>
      <c r="C63" s="36" t="s">
        <v>96</v>
      </c>
      <c r="D63" s="36"/>
      <c r="E63" s="36"/>
      <c r="F63" s="36"/>
      <c r="G63" s="36"/>
      <c r="H63" s="36"/>
      <c r="I63" s="37" t="s">
        <v>97</v>
      </c>
    </row>
    <row r="64" spans="1:19">
      <c r="A64" s="37"/>
      <c r="B64" s="38"/>
      <c r="C64" s="39" t="s">
        <v>95</v>
      </c>
      <c r="D64" s="39"/>
      <c r="E64" s="39"/>
      <c r="F64" s="39"/>
      <c r="G64" s="39"/>
      <c r="H64" s="39"/>
      <c r="I64" s="37"/>
    </row>
    <row r="65" spans="1:9">
      <c r="A65" s="37"/>
      <c r="B65" s="38"/>
      <c r="C65" s="40"/>
      <c r="D65" s="40"/>
      <c r="E65" s="40"/>
      <c r="F65" s="40"/>
      <c r="G65" s="40"/>
      <c r="H65" s="40"/>
      <c r="I65" s="37"/>
    </row>
    <row r="66" spans="1:9">
      <c r="A66" s="37"/>
      <c r="B66" s="38"/>
      <c r="C66" s="36" t="s">
        <v>98</v>
      </c>
      <c r="D66" s="36"/>
      <c r="E66" s="36"/>
      <c r="F66" s="36"/>
      <c r="G66" s="36"/>
      <c r="H66" s="36"/>
      <c r="I66" s="37" t="s">
        <v>99</v>
      </c>
    </row>
    <row r="67" spans="1:9">
      <c r="A67" s="37"/>
      <c r="B67" s="38"/>
      <c r="C67" s="39" t="s">
        <v>95</v>
      </c>
      <c r="D67" s="39"/>
      <c r="E67" s="39"/>
      <c r="F67" s="39"/>
      <c r="G67" s="39"/>
      <c r="H67" s="39"/>
      <c r="I67" s="37"/>
    </row>
    <row r="68" spans="1:9">
      <c r="A68" s="37"/>
      <c r="B68" s="38"/>
      <c r="C68" s="36" t="s">
        <v>100</v>
      </c>
      <c r="D68" s="36"/>
      <c r="E68" s="36"/>
      <c r="F68" s="36"/>
      <c r="G68" s="36"/>
      <c r="H68" s="36"/>
      <c r="I68" s="37"/>
    </row>
    <row r="69" spans="1:9">
      <c r="A69" s="37"/>
      <c r="B69" s="38"/>
      <c r="C69" s="39" t="s">
        <v>95</v>
      </c>
      <c r="D69" s="39"/>
      <c r="E69" s="39"/>
      <c r="F69" s="39"/>
      <c r="G69" s="39"/>
      <c r="H69" s="39"/>
      <c r="I69" s="37"/>
    </row>
    <row r="70" spans="1:9">
      <c r="A70" s="37"/>
      <c r="B70" s="38"/>
      <c r="C70" s="41"/>
      <c r="D70" s="41"/>
      <c r="E70" s="41"/>
      <c r="F70" s="41"/>
      <c r="G70" s="41"/>
      <c r="H70" s="41"/>
      <c r="I70" s="37"/>
    </row>
    <row r="71" spans="1:9">
      <c r="A71" s="35" t="s">
        <v>101</v>
      </c>
      <c r="C71" s="36" t="s">
        <v>102</v>
      </c>
      <c r="D71" s="36"/>
      <c r="E71" s="36"/>
      <c r="F71" s="36"/>
      <c r="G71" s="36"/>
      <c r="H71" s="36"/>
      <c r="I71" s="37" t="s">
        <v>103</v>
      </c>
    </row>
    <row r="72" spans="1:9">
      <c r="A72" s="37"/>
      <c r="C72" s="39" t="s">
        <v>95</v>
      </c>
      <c r="D72" s="39"/>
      <c r="E72" s="39"/>
      <c r="F72" s="39"/>
      <c r="G72" s="39"/>
      <c r="H72" s="39"/>
      <c r="I72" s="37"/>
    </row>
  </sheetData>
  <mergeCells count="32">
    <mergeCell ref="C71:H71"/>
    <mergeCell ref="C72:H72"/>
    <mergeCell ref="C65:H65"/>
    <mergeCell ref="C66:H66"/>
    <mergeCell ref="C67:H67"/>
    <mergeCell ref="C68:H68"/>
    <mergeCell ref="C69:H69"/>
    <mergeCell ref="C60:H60"/>
    <mergeCell ref="C61:H61"/>
    <mergeCell ref="C62:H62"/>
    <mergeCell ref="C63:H63"/>
    <mergeCell ref="C64:H64"/>
    <mergeCell ref="A19:S19"/>
    <mergeCell ref="A3:S3"/>
    <mergeCell ref="A7:B7"/>
    <mergeCell ref="A10:B10"/>
    <mergeCell ref="A9:B9"/>
    <mergeCell ref="A8:B8"/>
    <mergeCell ref="A13:B13"/>
    <mergeCell ref="A12:B12"/>
    <mergeCell ref="A11:B11"/>
    <mergeCell ref="A51:S51"/>
    <mergeCell ref="A53:S53"/>
    <mergeCell ref="A55:S55"/>
    <mergeCell ref="A49:S49"/>
    <mergeCell ref="A46:S46"/>
    <mergeCell ref="A43:S43"/>
    <mergeCell ref="A37:S37"/>
    <mergeCell ref="A34:S34"/>
    <mergeCell ref="A31:S31"/>
    <mergeCell ref="A25:S25"/>
    <mergeCell ref="A23:S2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2016-09-09T10:20:54Z</dcterms:modified>
</cp:coreProperties>
</file>