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20115" windowHeight="7935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S14" i="1" l="1"/>
  <c r="S11" i="1"/>
  <c r="S16" i="1" s="1"/>
  <c r="S13" i="1"/>
  <c r="P27" i="1"/>
  <c r="Q28" i="1" s="1"/>
  <c r="Q14" i="1"/>
  <c r="P13" i="1"/>
  <c r="R16" i="1"/>
  <c r="R14" i="1"/>
  <c r="R13" i="1"/>
  <c r="R17" i="1" s="1"/>
  <c r="R32" i="1" s="1"/>
  <c r="Q16" i="1"/>
  <c r="Q13" i="1" s="1"/>
  <c r="P16" i="1"/>
  <c r="P21" i="1" s="1"/>
  <c r="P36" i="1" s="1"/>
  <c r="P28" i="1" l="1"/>
  <c r="Q29" i="1"/>
  <c r="Q31" i="1"/>
  <c r="R37" i="1"/>
  <c r="Q30" i="1"/>
  <c r="Q34" i="1"/>
  <c r="R28" i="1"/>
  <c r="R29" i="1"/>
  <c r="R30" i="1"/>
  <c r="R31" i="1"/>
  <c r="R34" i="1"/>
  <c r="Q37" i="1"/>
  <c r="S28" i="1"/>
  <c r="S17" i="1"/>
  <c r="S32" i="1" s="1"/>
  <c r="S21" i="1"/>
  <c r="S29" i="1"/>
  <c r="S36" i="1"/>
  <c r="S31" i="1"/>
  <c r="S18" i="1"/>
  <c r="S33" i="1" s="1"/>
  <c r="P14" i="1"/>
  <c r="P31" i="1"/>
  <c r="R15" i="1"/>
  <c r="R22" i="1" s="1"/>
  <c r="R18" i="1"/>
  <c r="R33" i="1" s="1"/>
  <c r="R21" i="1"/>
  <c r="R36" i="1" s="1"/>
  <c r="P18" i="1"/>
  <c r="P33" i="1" s="1"/>
  <c r="P17" i="1"/>
  <c r="P32" i="1" s="1"/>
  <c r="S15" i="1" l="1"/>
  <c r="P15" i="1"/>
  <c r="P29" i="1"/>
  <c r="R19" i="1"/>
  <c r="R23" i="1"/>
  <c r="R38" i="1" s="1"/>
  <c r="Q17" i="1"/>
  <c r="Q32" i="1" s="1"/>
  <c r="Q15" i="1"/>
  <c r="Q22" i="1" s="1"/>
  <c r="S30" i="1" l="1"/>
  <c r="S19" i="1"/>
  <c r="S34" i="1" s="1"/>
  <c r="S22" i="1"/>
  <c r="S37" i="1" s="1"/>
  <c r="P22" i="1"/>
  <c r="P30" i="1"/>
  <c r="P19" i="1"/>
  <c r="P34" i="1" s="1"/>
  <c r="Q19" i="1"/>
  <c r="Q21" i="1"/>
  <c r="Q18" i="1"/>
  <c r="Q33" i="1" s="1"/>
  <c r="S23" i="1" l="1"/>
  <c r="S38" i="1" s="1"/>
  <c r="Q23" i="1"/>
  <c r="Q38" i="1" s="1"/>
  <c r="Q36" i="1"/>
  <c r="P37" i="1"/>
  <c r="P23" i="1"/>
  <c r="P38" i="1" s="1"/>
</calcChain>
</file>

<file path=xl/sharedStrings.xml><?xml version="1.0" encoding="utf-8"?>
<sst xmlns="http://schemas.openxmlformats.org/spreadsheetml/2006/main" count="75" uniqueCount="50">
  <si>
    <t>Н</t>
  </si>
  <si>
    <t>L</t>
  </si>
  <si>
    <t>L1</t>
  </si>
  <si>
    <t>b</t>
  </si>
  <si>
    <t>b'</t>
  </si>
  <si>
    <t>h</t>
  </si>
  <si>
    <t>d</t>
  </si>
  <si>
    <t>N</t>
  </si>
  <si>
    <t>А</t>
  </si>
  <si>
    <t xml:space="preserve"> - длина ступени</t>
  </si>
  <si>
    <t>Vc</t>
  </si>
  <si>
    <t>Vp</t>
  </si>
  <si>
    <t>V</t>
  </si>
  <si>
    <t>Sct</t>
  </si>
  <si>
    <t>Spd</t>
  </si>
  <si>
    <t>Spl</t>
  </si>
  <si>
    <t>по высоте марша</t>
  </si>
  <si>
    <t>не вводить</t>
  </si>
  <si>
    <t xml:space="preserve"> - высота марша, м</t>
  </si>
  <si>
    <t xml:space="preserve"> - длина марша в плане, м</t>
  </si>
  <si>
    <t xml:space="preserve"> - ширина марша, м</t>
  </si>
  <si>
    <t xml:space="preserve"> - нависание верха ступени, м</t>
  </si>
  <si>
    <t xml:space="preserve"> - высота ступени, м</t>
  </si>
  <si>
    <t xml:space="preserve"> - толщина плиты марша, м</t>
  </si>
  <si>
    <t xml:space="preserve"> - количество ступеней, шт</t>
  </si>
  <si>
    <t xml:space="preserve"> - длина плиты марша, м</t>
  </si>
  <si>
    <t xml:space="preserve"> - площадь ступеней, м2</t>
  </si>
  <si>
    <t xml:space="preserve"> - площадь подступенков, м2</t>
  </si>
  <si>
    <t xml:space="preserve"> - объем ступеней, м3</t>
  </si>
  <si>
    <t xml:space="preserve"> - объем марша, м3</t>
  </si>
  <si>
    <t>по длине марша</t>
  </si>
  <si>
    <t>по параметрам ступеней</t>
  </si>
  <si>
    <t>Количество этажей</t>
  </si>
  <si>
    <t>Количество маршей на этаже</t>
  </si>
  <si>
    <t>Расчет на один марш</t>
  </si>
  <si>
    <t>Исходные данные</t>
  </si>
  <si>
    <t>Расчет на здание</t>
  </si>
  <si>
    <t>Всего маршей</t>
  </si>
  <si>
    <t xml:space="preserve"> - высота маршей, м</t>
  </si>
  <si>
    <t xml:space="preserve"> - длина маршей в плане, м</t>
  </si>
  <si>
    <t xml:space="preserve"> - длина плит маршей, м</t>
  </si>
  <si>
    <t xml:space="preserve"> - объем маршей, м3</t>
  </si>
  <si>
    <t xml:space="preserve"> - объем плит маршей, м3</t>
  </si>
  <si>
    <t xml:space="preserve"> - объем плиты марша, м3</t>
  </si>
  <si>
    <t xml:space="preserve">по всем параметрам </t>
  </si>
  <si>
    <t xml:space="preserve"> - площадь нижней поверхности марша, м2</t>
  </si>
  <si>
    <t xml:space="preserve"> - площадь нижней поверхности маршей, м2</t>
  </si>
  <si>
    <t>Примечания:</t>
  </si>
  <si>
    <t>Черным - результаты расчета</t>
  </si>
  <si>
    <r>
      <rPr>
        <b/>
        <sz val="14"/>
        <color rgb="FFFF0000"/>
        <rFont val="Calibri"/>
        <family val="2"/>
        <charset val="204"/>
        <scheme val="minor"/>
      </rPr>
      <t>Красным</t>
    </r>
    <r>
      <rPr>
        <sz val="14"/>
        <color theme="1"/>
        <rFont val="Calibri"/>
        <family val="2"/>
        <charset val="204"/>
        <scheme val="minor"/>
      </rPr>
      <t xml:space="preserve"> отмечены вводимые данные для расчета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</si>
</sst>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7" x14ac:knownFonts="1"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2"/>
      <color rgb="FFFF0000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1" fillId="0" borderId="3" xfId="0" applyFont="1" applyBorder="1"/>
    <xf numFmtId="0" fontId="2" fillId="0" borderId="5" xfId="0" applyFont="1" applyBorder="1"/>
    <xf numFmtId="0" fontId="1" fillId="0" borderId="1" xfId="0" applyFont="1" applyBorder="1"/>
    <xf numFmtId="0" fontId="2" fillId="0" borderId="1" xfId="0" applyFont="1" applyBorder="1"/>
    <xf numFmtId="0" fontId="1" fillId="2" borderId="1" xfId="0" applyFont="1" applyFill="1" applyBorder="1"/>
    <xf numFmtId="0" fontId="1" fillId="2" borderId="6" xfId="0" applyFont="1" applyFill="1" applyBorder="1"/>
    <xf numFmtId="0" fontId="2" fillId="0" borderId="1" xfId="0" applyFont="1" applyFill="1" applyBorder="1" applyProtection="1"/>
    <xf numFmtId="0" fontId="2" fillId="0" borderId="6" xfId="0" applyFont="1" applyBorder="1"/>
    <xf numFmtId="0" fontId="2" fillId="0" borderId="7" xfId="0" applyFont="1" applyBorder="1"/>
    <xf numFmtId="0" fontId="1" fillId="0" borderId="8" xfId="0" applyFont="1" applyBorder="1"/>
    <xf numFmtId="0" fontId="1" fillId="2" borderId="8" xfId="0" applyFont="1" applyFill="1" applyBorder="1"/>
    <xf numFmtId="0" fontId="2" fillId="0" borderId="9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1" xfId="0" applyFont="1" applyBorder="1" applyProtection="1"/>
    <xf numFmtId="0" fontId="3" fillId="0" borderId="6" xfId="0" applyFont="1" applyBorder="1" applyProtection="1"/>
    <xf numFmtId="0" fontId="1" fillId="0" borderId="5" xfId="0" applyFont="1" applyBorder="1"/>
    <xf numFmtId="2" fontId="1" fillId="0" borderId="1" xfId="0" applyNumberFormat="1" applyFont="1" applyBorder="1"/>
    <xf numFmtId="2" fontId="1" fillId="0" borderId="6" xfId="0" applyNumberFormat="1" applyFont="1" applyBorder="1"/>
    <xf numFmtId="0" fontId="1" fillId="0" borderId="6" xfId="0" applyFont="1" applyBorder="1"/>
    <xf numFmtId="164" fontId="1" fillId="0" borderId="1" xfId="0" applyNumberFormat="1" applyFont="1" applyBorder="1"/>
    <xf numFmtId="164" fontId="1" fillId="0" borderId="6" xfId="0" applyNumberFormat="1" applyFont="1" applyBorder="1"/>
    <xf numFmtId="0" fontId="4" fillId="0" borderId="7" xfId="0" applyFont="1" applyBorder="1"/>
    <xf numFmtId="0" fontId="4" fillId="0" borderId="8" xfId="0" applyFont="1" applyBorder="1"/>
    <xf numFmtId="2" fontId="4" fillId="0" borderId="8" xfId="0" applyNumberFormat="1" applyFont="1" applyBorder="1"/>
    <xf numFmtId="2" fontId="4" fillId="0" borderId="9" xfId="0" applyNumberFormat="1" applyFont="1" applyBorder="1"/>
    <xf numFmtId="0" fontId="2" fillId="0" borderId="2" xfId="0" applyFont="1" applyBorder="1"/>
    <xf numFmtId="0" fontId="2" fillId="0" borderId="3" xfId="0" applyFont="1" applyBorder="1"/>
    <xf numFmtId="0" fontId="1" fillId="2" borderId="3" xfId="0" applyFont="1" applyFill="1" applyBorder="1"/>
    <xf numFmtId="0" fontId="1" fillId="2" borderId="4" xfId="0" applyFont="1" applyFill="1" applyBorder="1"/>
    <xf numFmtId="0" fontId="4" fillId="0" borderId="0" xfId="0" applyFont="1"/>
    <xf numFmtId="0" fontId="2" fillId="0" borderId="0" xfId="0" applyFont="1"/>
    <xf numFmtId="2" fontId="1" fillId="0" borderId="3" xfId="0" applyNumberFormat="1" applyFont="1" applyBorder="1"/>
    <xf numFmtId="2" fontId="1" fillId="0" borderId="4" xfId="0" applyNumberFormat="1" applyFont="1" applyBorder="1"/>
    <xf numFmtId="2" fontId="1" fillId="0" borderId="10" xfId="0" applyNumberFormat="1" applyFont="1" applyBorder="1"/>
    <xf numFmtId="2" fontId="1" fillId="0" borderId="11" xfId="0" applyNumberFormat="1" applyFont="1" applyBorder="1"/>
    <xf numFmtId="0" fontId="1" fillId="0" borderId="10" xfId="0" applyFont="1" applyBorder="1"/>
    <xf numFmtId="0" fontId="3" fillId="0" borderId="11" xfId="0" applyFont="1" applyBorder="1" applyProtection="1"/>
    <xf numFmtId="0" fontId="1" fillId="0" borderId="11" xfId="0" applyFont="1" applyBorder="1"/>
    <xf numFmtId="164" fontId="1" fillId="0" borderId="11" xfId="0" applyNumberFormat="1" applyFont="1" applyBorder="1"/>
    <xf numFmtId="2" fontId="4" fillId="0" borderId="12" xfId="0" applyNumberFormat="1" applyFont="1" applyBorder="1"/>
    <xf numFmtId="0" fontId="2" fillId="0" borderId="10" xfId="0" applyFont="1" applyBorder="1"/>
    <xf numFmtId="0" fontId="2" fillId="0" borderId="11" xfId="0" applyFont="1" applyFill="1" applyBorder="1"/>
    <xf numFmtId="0" fontId="2" fillId="0" borderId="11" xfId="0" applyFont="1" applyBorder="1"/>
    <xf numFmtId="0" fontId="1" fillId="0" borderId="12" xfId="0" applyFont="1" applyFill="1" applyBorder="1"/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5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552450</xdr:colOff>
      <xdr:row>16</xdr:row>
      <xdr:rowOff>180975</xdr:rowOff>
    </xdr:from>
    <xdr:to>
      <xdr:col>3</xdr:col>
      <xdr:colOff>600075</xdr:colOff>
      <xdr:row>18</xdr:row>
      <xdr:rowOff>28575</xdr:rowOff>
    </xdr:to>
    <xdr:cxnSp macro="">
      <xdr:nvCxnSpPr>
        <xdr:cNvPr id="3" name="Прямая соединительная линия 2"/>
        <xdr:cNvCxnSpPr/>
      </xdr:nvCxnSpPr>
      <xdr:spPr>
        <a:xfrm flipH="1" flipV="1">
          <a:off x="2381250" y="3228975"/>
          <a:ext cx="47625" cy="2286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552450</xdr:colOff>
      <xdr:row>17</xdr:row>
      <xdr:rowOff>0</xdr:rowOff>
    </xdr:from>
    <xdr:to>
      <xdr:col>4</xdr:col>
      <xdr:colOff>352425</xdr:colOff>
      <xdr:row>17</xdr:row>
      <xdr:rowOff>9525</xdr:rowOff>
    </xdr:to>
    <xdr:cxnSp macro="">
      <xdr:nvCxnSpPr>
        <xdr:cNvPr id="5" name="Прямая соединительная линия 4"/>
        <xdr:cNvCxnSpPr/>
      </xdr:nvCxnSpPr>
      <xdr:spPr>
        <a:xfrm>
          <a:off x="2381250" y="3238500"/>
          <a:ext cx="409575" cy="95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14</xdr:row>
      <xdr:rowOff>161925</xdr:rowOff>
    </xdr:from>
    <xdr:to>
      <xdr:col>5</xdr:col>
      <xdr:colOff>123825</xdr:colOff>
      <xdr:row>16</xdr:row>
      <xdr:rowOff>9525</xdr:rowOff>
    </xdr:to>
    <xdr:cxnSp macro="">
      <xdr:nvCxnSpPr>
        <xdr:cNvPr id="17" name="Прямая соединительная линия 16"/>
        <xdr:cNvCxnSpPr/>
      </xdr:nvCxnSpPr>
      <xdr:spPr>
        <a:xfrm flipH="1" flipV="1">
          <a:off x="3124200" y="2828925"/>
          <a:ext cx="47625" cy="2286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76200</xdr:colOff>
      <xdr:row>14</xdr:row>
      <xdr:rowOff>171450</xdr:rowOff>
    </xdr:from>
    <xdr:to>
      <xdr:col>5</xdr:col>
      <xdr:colOff>485775</xdr:colOff>
      <xdr:row>14</xdr:row>
      <xdr:rowOff>180975</xdr:rowOff>
    </xdr:to>
    <xdr:cxnSp macro="">
      <xdr:nvCxnSpPr>
        <xdr:cNvPr id="18" name="Прямая соединительная линия 17"/>
        <xdr:cNvCxnSpPr/>
      </xdr:nvCxnSpPr>
      <xdr:spPr>
        <a:xfrm>
          <a:off x="3124200" y="2838450"/>
          <a:ext cx="409575" cy="95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457200</xdr:colOff>
      <xdr:row>13</xdr:row>
      <xdr:rowOff>152400</xdr:rowOff>
    </xdr:from>
    <xdr:to>
      <xdr:col>5</xdr:col>
      <xdr:colOff>504825</xdr:colOff>
      <xdr:row>15</xdr:row>
      <xdr:rowOff>0</xdr:rowOff>
    </xdr:to>
    <xdr:cxnSp macro="">
      <xdr:nvCxnSpPr>
        <xdr:cNvPr id="19" name="Прямая соединительная линия 18"/>
        <xdr:cNvCxnSpPr/>
      </xdr:nvCxnSpPr>
      <xdr:spPr>
        <a:xfrm flipH="1" flipV="1">
          <a:off x="3505200" y="2628900"/>
          <a:ext cx="47625" cy="2286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457200</xdr:colOff>
      <xdr:row>13</xdr:row>
      <xdr:rowOff>161925</xdr:rowOff>
    </xdr:from>
    <xdr:to>
      <xdr:col>6</xdr:col>
      <xdr:colOff>257175</xdr:colOff>
      <xdr:row>13</xdr:row>
      <xdr:rowOff>171450</xdr:rowOff>
    </xdr:to>
    <xdr:cxnSp macro="">
      <xdr:nvCxnSpPr>
        <xdr:cNvPr id="20" name="Прямая соединительная линия 19"/>
        <xdr:cNvCxnSpPr/>
      </xdr:nvCxnSpPr>
      <xdr:spPr>
        <a:xfrm>
          <a:off x="3505200" y="2638425"/>
          <a:ext cx="409575" cy="95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219075</xdr:colOff>
      <xdr:row>12</xdr:row>
      <xdr:rowOff>142875</xdr:rowOff>
    </xdr:from>
    <xdr:to>
      <xdr:col>6</xdr:col>
      <xdr:colOff>266700</xdr:colOff>
      <xdr:row>13</xdr:row>
      <xdr:rowOff>180975</xdr:rowOff>
    </xdr:to>
    <xdr:cxnSp macro="">
      <xdr:nvCxnSpPr>
        <xdr:cNvPr id="21" name="Прямая соединительная линия 20"/>
        <xdr:cNvCxnSpPr/>
      </xdr:nvCxnSpPr>
      <xdr:spPr>
        <a:xfrm flipH="1" flipV="1">
          <a:off x="3876675" y="2428875"/>
          <a:ext cx="47625" cy="2286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219075</xdr:colOff>
      <xdr:row>12</xdr:row>
      <xdr:rowOff>152400</xdr:rowOff>
    </xdr:from>
    <xdr:to>
      <xdr:col>7</xdr:col>
      <xdr:colOff>19050</xdr:colOff>
      <xdr:row>12</xdr:row>
      <xdr:rowOff>161925</xdr:rowOff>
    </xdr:to>
    <xdr:cxnSp macro="">
      <xdr:nvCxnSpPr>
        <xdr:cNvPr id="22" name="Прямая соединительная линия 21"/>
        <xdr:cNvCxnSpPr/>
      </xdr:nvCxnSpPr>
      <xdr:spPr>
        <a:xfrm>
          <a:off x="3876675" y="2438400"/>
          <a:ext cx="409575" cy="95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581025</xdr:colOff>
      <xdr:row>11</xdr:row>
      <xdr:rowOff>123825</xdr:rowOff>
    </xdr:from>
    <xdr:to>
      <xdr:col>7</xdr:col>
      <xdr:colOff>19050</xdr:colOff>
      <xdr:row>12</xdr:row>
      <xdr:rowOff>161925</xdr:rowOff>
    </xdr:to>
    <xdr:cxnSp macro="">
      <xdr:nvCxnSpPr>
        <xdr:cNvPr id="23" name="Прямая соединительная линия 22"/>
        <xdr:cNvCxnSpPr/>
      </xdr:nvCxnSpPr>
      <xdr:spPr>
        <a:xfrm flipH="1" flipV="1">
          <a:off x="4238625" y="2219325"/>
          <a:ext cx="47625" cy="2286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581025</xdr:colOff>
      <xdr:row>11</xdr:row>
      <xdr:rowOff>133350</xdr:rowOff>
    </xdr:from>
    <xdr:to>
      <xdr:col>7</xdr:col>
      <xdr:colOff>381000</xdr:colOff>
      <xdr:row>11</xdr:row>
      <xdr:rowOff>142875</xdr:rowOff>
    </xdr:to>
    <xdr:cxnSp macro="">
      <xdr:nvCxnSpPr>
        <xdr:cNvPr id="24" name="Прямая соединительная линия 23"/>
        <xdr:cNvCxnSpPr/>
      </xdr:nvCxnSpPr>
      <xdr:spPr>
        <a:xfrm>
          <a:off x="4238625" y="2228850"/>
          <a:ext cx="409575" cy="95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342900</xdr:colOff>
      <xdr:row>10</xdr:row>
      <xdr:rowOff>123825</xdr:rowOff>
    </xdr:from>
    <xdr:to>
      <xdr:col>7</xdr:col>
      <xdr:colOff>390525</xdr:colOff>
      <xdr:row>11</xdr:row>
      <xdr:rowOff>161925</xdr:rowOff>
    </xdr:to>
    <xdr:cxnSp macro="">
      <xdr:nvCxnSpPr>
        <xdr:cNvPr id="25" name="Прямая соединительная линия 24"/>
        <xdr:cNvCxnSpPr/>
      </xdr:nvCxnSpPr>
      <xdr:spPr>
        <a:xfrm flipH="1" flipV="1">
          <a:off x="4610100" y="2028825"/>
          <a:ext cx="47625" cy="2286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342900</xdr:colOff>
      <xdr:row>10</xdr:row>
      <xdr:rowOff>133350</xdr:rowOff>
    </xdr:from>
    <xdr:to>
      <xdr:col>8</xdr:col>
      <xdr:colOff>142875</xdr:colOff>
      <xdr:row>10</xdr:row>
      <xdr:rowOff>142875</xdr:rowOff>
    </xdr:to>
    <xdr:cxnSp macro="">
      <xdr:nvCxnSpPr>
        <xdr:cNvPr id="26" name="Прямая соединительная линия 25"/>
        <xdr:cNvCxnSpPr/>
      </xdr:nvCxnSpPr>
      <xdr:spPr>
        <a:xfrm>
          <a:off x="4610100" y="2038350"/>
          <a:ext cx="409575" cy="95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9</xdr:row>
      <xdr:rowOff>114300</xdr:rowOff>
    </xdr:from>
    <xdr:to>
      <xdr:col>8</xdr:col>
      <xdr:colOff>161925</xdr:colOff>
      <xdr:row>10</xdr:row>
      <xdr:rowOff>152400</xdr:rowOff>
    </xdr:to>
    <xdr:cxnSp macro="">
      <xdr:nvCxnSpPr>
        <xdr:cNvPr id="27" name="Прямая соединительная линия 26"/>
        <xdr:cNvCxnSpPr/>
      </xdr:nvCxnSpPr>
      <xdr:spPr>
        <a:xfrm flipH="1" flipV="1">
          <a:off x="4991100" y="1828800"/>
          <a:ext cx="47625" cy="2286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114300</xdr:colOff>
      <xdr:row>9</xdr:row>
      <xdr:rowOff>123825</xdr:rowOff>
    </xdr:from>
    <xdr:to>
      <xdr:col>8</xdr:col>
      <xdr:colOff>523875</xdr:colOff>
      <xdr:row>9</xdr:row>
      <xdr:rowOff>133350</xdr:rowOff>
    </xdr:to>
    <xdr:cxnSp macro="">
      <xdr:nvCxnSpPr>
        <xdr:cNvPr id="28" name="Прямая соединительная линия 27"/>
        <xdr:cNvCxnSpPr/>
      </xdr:nvCxnSpPr>
      <xdr:spPr>
        <a:xfrm>
          <a:off x="4991100" y="1838325"/>
          <a:ext cx="409575" cy="95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323850</xdr:colOff>
      <xdr:row>15</xdr:row>
      <xdr:rowOff>171450</xdr:rowOff>
    </xdr:from>
    <xdr:to>
      <xdr:col>4</xdr:col>
      <xdr:colOff>371475</xdr:colOff>
      <xdr:row>17</xdr:row>
      <xdr:rowOff>19050</xdr:rowOff>
    </xdr:to>
    <xdr:cxnSp macro="">
      <xdr:nvCxnSpPr>
        <xdr:cNvPr id="29" name="Прямая соединительная линия 28"/>
        <xdr:cNvCxnSpPr/>
      </xdr:nvCxnSpPr>
      <xdr:spPr>
        <a:xfrm flipH="1" flipV="1">
          <a:off x="2762250" y="3028950"/>
          <a:ext cx="47625" cy="2286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323850</xdr:colOff>
      <xdr:row>15</xdr:row>
      <xdr:rowOff>180975</xdr:rowOff>
    </xdr:from>
    <xdr:to>
      <xdr:col>5</xdr:col>
      <xdr:colOff>123825</xdr:colOff>
      <xdr:row>16</xdr:row>
      <xdr:rowOff>0</xdr:rowOff>
    </xdr:to>
    <xdr:cxnSp macro="">
      <xdr:nvCxnSpPr>
        <xdr:cNvPr id="30" name="Прямая соединительная линия 29"/>
        <xdr:cNvCxnSpPr/>
      </xdr:nvCxnSpPr>
      <xdr:spPr>
        <a:xfrm>
          <a:off x="2762250" y="3038475"/>
          <a:ext cx="409575" cy="95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9525</xdr:colOff>
      <xdr:row>7</xdr:row>
      <xdr:rowOff>133350</xdr:rowOff>
    </xdr:from>
    <xdr:to>
      <xdr:col>10</xdr:col>
      <xdr:colOff>57150</xdr:colOff>
      <xdr:row>18</xdr:row>
      <xdr:rowOff>1</xdr:rowOff>
    </xdr:to>
    <xdr:cxnSp macro="">
      <xdr:nvCxnSpPr>
        <xdr:cNvPr id="32" name="Прямая соединительная линия 31"/>
        <xdr:cNvCxnSpPr/>
      </xdr:nvCxnSpPr>
      <xdr:spPr>
        <a:xfrm flipV="1">
          <a:off x="2447925" y="1466850"/>
          <a:ext cx="3705225" cy="1962151"/>
        </a:xfrm>
        <a:prstGeom prst="line">
          <a:avLst/>
        </a:prstGeom>
        <a:ln>
          <a:prstDash val="lg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247650</xdr:colOff>
      <xdr:row>7</xdr:row>
      <xdr:rowOff>104775</xdr:rowOff>
    </xdr:from>
    <xdr:to>
      <xdr:col>9</xdr:col>
      <xdr:colOff>295275</xdr:colOff>
      <xdr:row>8</xdr:row>
      <xdr:rowOff>142875</xdr:rowOff>
    </xdr:to>
    <xdr:cxnSp macro="">
      <xdr:nvCxnSpPr>
        <xdr:cNvPr id="33" name="Прямая соединительная линия 32"/>
        <xdr:cNvCxnSpPr/>
      </xdr:nvCxnSpPr>
      <xdr:spPr>
        <a:xfrm flipH="1" flipV="1">
          <a:off x="5734050" y="1438275"/>
          <a:ext cx="47625" cy="2286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247650</xdr:colOff>
      <xdr:row>7</xdr:row>
      <xdr:rowOff>114300</xdr:rowOff>
    </xdr:from>
    <xdr:to>
      <xdr:col>10</xdr:col>
      <xdr:colOff>47625</xdr:colOff>
      <xdr:row>7</xdr:row>
      <xdr:rowOff>123825</xdr:rowOff>
    </xdr:to>
    <xdr:cxnSp macro="">
      <xdr:nvCxnSpPr>
        <xdr:cNvPr id="34" name="Прямая соединительная линия 33"/>
        <xdr:cNvCxnSpPr/>
      </xdr:nvCxnSpPr>
      <xdr:spPr>
        <a:xfrm>
          <a:off x="5734050" y="1447800"/>
          <a:ext cx="409575" cy="95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495300</xdr:colOff>
      <xdr:row>8</xdr:row>
      <xdr:rowOff>104775</xdr:rowOff>
    </xdr:from>
    <xdr:to>
      <xdr:col>8</xdr:col>
      <xdr:colOff>542925</xdr:colOff>
      <xdr:row>9</xdr:row>
      <xdr:rowOff>142875</xdr:rowOff>
    </xdr:to>
    <xdr:cxnSp macro="">
      <xdr:nvCxnSpPr>
        <xdr:cNvPr id="37" name="Прямая соединительная линия 36"/>
        <xdr:cNvCxnSpPr/>
      </xdr:nvCxnSpPr>
      <xdr:spPr>
        <a:xfrm flipH="1" flipV="1">
          <a:off x="5372100" y="1628775"/>
          <a:ext cx="47625" cy="228600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495300</xdr:colOff>
      <xdr:row>8</xdr:row>
      <xdr:rowOff>114300</xdr:rowOff>
    </xdr:from>
    <xdr:to>
      <xdr:col>9</xdr:col>
      <xdr:colOff>295275</xdr:colOff>
      <xdr:row>8</xdr:row>
      <xdr:rowOff>123825</xdr:rowOff>
    </xdr:to>
    <xdr:cxnSp macro="">
      <xdr:nvCxnSpPr>
        <xdr:cNvPr id="38" name="Прямая соединительная линия 37"/>
        <xdr:cNvCxnSpPr/>
      </xdr:nvCxnSpPr>
      <xdr:spPr>
        <a:xfrm>
          <a:off x="5372100" y="1638300"/>
          <a:ext cx="409575" cy="952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581025</xdr:colOff>
      <xdr:row>8</xdr:row>
      <xdr:rowOff>95251</xdr:rowOff>
    </xdr:from>
    <xdr:to>
      <xdr:col>10</xdr:col>
      <xdr:colOff>47625</xdr:colOff>
      <xdr:row>18</xdr:row>
      <xdr:rowOff>161925</xdr:rowOff>
    </xdr:to>
    <xdr:cxnSp macro="">
      <xdr:nvCxnSpPr>
        <xdr:cNvPr id="42" name="Прямая соединительная линия 41"/>
        <xdr:cNvCxnSpPr/>
      </xdr:nvCxnSpPr>
      <xdr:spPr>
        <a:xfrm flipV="1">
          <a:off x="2409825" y="1619251"/>
          <a:ext cx="3733800" cy="1971674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47625</xdr:colOff>
      <xdr:row>7</xdr:row>
      <xdr:rowOff>114300</xdr:rowOff>
    </xdr:from>
    <xdr:to>
      <xdr:col>10</xdr:col>
      <xdr:colOff>47625</xdr:colOff>
      <xdr:row>8</xdr:row>
      <xdr:rowOff>104775</xdr:rowOff>
    </xdr:to>
    <xdr:cxnSp macro="">
      <xdr:nvCxnSpPr>
        <xdr:cNvPr id="47" name="Прямая соединительная линия 46"/>
        <xdr:cNvCxnSpPr/>
      </xdr:nvCxnSpPr>
      <xdr:spPr>
        <a:xfrm>
          <a:off x="6143625" y="1447800"/>
          <a:ext cx="0" cy="18097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590550</xdr:colOff>
      <xdr:row>18</xdr:row>
      <xdr:rowOff>9525</xdr:rowOff>
    </xdr:from>
    <xdr:to>
      <xdr:col>3</xdr:col>
      <xdr:colOff>590550</xdr:colOff>
      <xdr:row>19</xdr:row>
      <xdr:rowOff>0</xdr:rowOff>
    </xdr:to>
    <xdr:cxnSp macro="">
      <xdr:nvCxnSpPr>
        <xdr:cNvPr id="49" name="Прямая соединительная линия 48"/>
        <xdr:cNvCxnSpPr/>
      </xdr:nvCxnSpPr>
      <xdr:spPr>
        <a:xfrm>
          <a:off x="2419350" y="3438525"/>
          <a:ext cx="0" cy="180975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7</xdr:row>
      <xdr:rowOff>123825</xdr:rowOff>
    </xdr:from>
    <xdr:to>
      <xdr:col>12</xdr:col>
      <xdr:colOff>19050</xdr:colOff>
      <xdr:row>8</xdr:row>
      <xdr:rowOff>104775</xdr:rowOff>
    </xdr:to>
    <xdr:sp macro="" textlink="">
      <xdr:nvSpPr>
        <xdr:cNvPr id="51" name="Прямоугольник 50"/>
        <xdr:cNvSpPr/>
      </xdr:nvSpPr>
      <xdr:spPr>
        <a:xfrm>
          <a:off x="6134100" y="1457325"/>
          <a:ext cx="1200150" cy="1714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1</xdr:col>
      <xdr:colOff>590550</xdr:colOff>
      <xdr:row>18</xdr:row>
      <xdr:rowOff>9524</xdr:rowOff>
    </xdr:from>
    <xdr:to>
      <xdr:col>3</xdr:col>
      <xdr:colOff>571500</xdr:colOff>
      <xdr:row>18</xdr:row>
      <xdr:rowOff>171449</xdr:rowOff>
    </xdr:to>
    <xdr:sp macro="" textlink="">
      <xdr:nvSpPr>
        <xdr:cNvPr id="53" name="Прямоугольник 52"/>
        <xdr:cNvSpPr/>
      </xdr:nvSpPr>
      <xdr:spPr>
        <a:xfrm>
          <a:off x="1200150" y="3438524"/>
          <a:ext cx="1200150" cy="1619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ru-RU" sz="1100"/>
        </a:p>
      </xdr:txBody>
    </xdr:sp>
    <xdr:clientData/>
  </xdr:twoCellAnchor>
  <xdr:twoCellAnchor>
    <xdr:from>
      <xdr:col>7</xdr:col>
      <xdr:colOff>9525</xdr:colOff>
      <xdr:row>8</xdr:row>
      <xdr:rowOff>114300</xdr:rowOff>
    </xdr:from>
    <xdr:to>
      <xdr:col>8</xdr:col>
      <xdr:colOff>485775</xdr:colOff>
      <xdr:row>8</xdr:row>
      <xdr:rowOff>114300</xdr:rowOff>
    </xdr:to>
    <xdr:cxnSp macro="">
      <xdr:nvCxnSpPr>
        <xdr:cNvPr id="55" name="Прямая соединительная линия 54"/>
        <xdr:cNvCxnSpPr/>
      </xdr:nvCxnSpPr>
      <xdr:spPr>
        <a:xfrm flipH="1">
          <a:off x="4276725" y="1638300"/>
          <a:ext cx="10858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12700</xdr:colOff>
      <xdr:row>9</xdr:row>
      <xdr:rowOff>133350</xdr:rowOff>
    </xdr:from>
    <xdr:to>
      <xdr:col>8</xdr:col>
      <xdr:colOff>120650</xdr:colOff>
      <xdr:row>9</xdr:row>
      <xdr:rowOff>133350</xdr:rowOff>
    </xdr:to>
    <xdr:cxnSp macro="">
      <xdr:nvCxnSpPr>
        <xdr:cNvPr id="57" name="Прямая соединительная линия 56"/>
        <xdr:cNvCxnSpPr/>
      </xdr:nvCxnSpPr>
      <xdr:spPr>
        <a:xfrm flipH="1">
          <a:off x="4279900" y="1847850"/>
          <a:ext cx="717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82550</xdr:colOff>
      <xdr:row>8</xdr:row>
      <xdr:rowOff>25400</xdr:rowOff>
    </xdr:from>
    <xdr:to>
      <xdr:col>7</xdr:col>
      <xdr:colOff>82550</xdr:colOff>
      <xdr:row>9</xdr:row>
      <xdr:rowOff>177800</xdr:rowOff>
    </xdr:to>
    <xdr:cxnSp macro="">
      <xdr:nvCxnSpPr>
        <xdr:cNvPr id="62" name="Прямая соединительная линия 61"/>
        <xdr:cNvCxnSpPr/>
      </xdr:nvCxnSpPr>
      <xdr:spPr>
        <a:xfrm flipV="1">
          <a:off x="4349750" y="1549400"/>
          <a:ext cx="0" cy="3429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</xdr:colOff>
      <xdr:row>8</xdr:row>
      <xdr:rowOff>69850</xdr:rowOff>
    </xdr:from>
    <xdr:to>
      <xdr:col>7</xdr:col>
      <xdr:colOff>120650</xdr:colOff>
      <xdr:row>8</xdr:row>
      <xdr:rowOff>146050</xdr:rowOff>
    </xdr:to>
    <xdr:cxnSp macro="">
      <xdr:nvCxnSpPr>
        <xdr:cNvPr id="64" name="Прямая соединительная линия 63"/>
        <xdr:cNvCxnSpPr/>
      </xdr:nvCxnSpPr>
      <xdr:spPr>
        <a:xfrm flipV="1">
          <a:off x="4324350" y="1593850"/>
          <a:ext cx="6350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44450</xdr:colOff>
      <xdr:row>9</xdr:row>
      <xdr:rowOff>88900</xdr:rowOff>
    </xdr:from>
    <xdr:to>
      <xdr:col>7</xdr:col>
      <xdr:colOff>107950</xdr:colOff>
      <xdr:row>9</xdr:row>
      <xdr:rowOff>165100</xdr:rowOff>
    </xdr:to>
    <xdr:cxnSp macro="">
      <xdr:nvCxnSpPr>
        <xdr:cNvPr id="65" name="Прямая соединительная линия 64"/>
        <xdr:cNvCxnSpPr/>
      </xdr:nvCxnSpPr>
      <xdr:spPr>
        <a:xfrm flipV="1">
          <a:off x="4311650" y="1803400"/>
          <a:ext cx="6350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381000</xdr:colOff>
      <xdr:row>10</xdr:row>
      <xdr:rowOff>19050</xdr:rowOff>
    </xdr:from>
    <xdr:to>
      <xdr:col>4</xdr:col>
      <xdr:colOff>381000</xdr:colOff>
      <xdr:row>17</xdr:row>
      <xdr:rowOff>6350</xdr:rowOff>
    </xdr:to>
    <xdr:cxnSp macro="">
      <xdr:nvCxnSpPr>
        <xdr:cNvPr id="67" name="Прямая соединительная линия 66"/>
        <xdr:cNvCxnSpPr/>
      </xdr:nvCxnSpPr>
      <xdr:spPr>
        <a:xfrm flipV="1">
          <a:off x="2819400" y="1924050"/>
          <a:ext cx="0" cy="13208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127000</xdr:colOff>
      <xdr:row>10</xdr:row>
      <xdr:rowOff>19050</xdr:rowOff>
    </xdr:from>
    <xdr:to>
      <xdr:col>5</xdr:col>
      <xdr:colOff>127000</xdr:colOff>
      <xdr:row>15</xdr:row>
      <xdr:rowOff>177800</xdr:rowOff>
    </xdr:to>
    <xdr:cxnSp macro="">
      <xdr:nvCxnSpPr>
        <xdr:cNvPr id="70" name="Прямая соединительная линия 69"/>
        <xdr:cNvCxnSpPr/>
      </xdr:nvCxnSpPr>
      <xdr:spPr>
        <a:xfrm flipV="1">
          <a:off x="3175000" y="1924050"/>
          <a:ext cx="0" cy="11112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273050</xdr:colOff>
      <xdr:row>10</xdr:row>
      <xdr:rowOff>88900</xdr:rowOff>
    </xdr:from>
    <xdr:to>
      <xdr:col>5</xdr:col>
      <xdr:colOff>177800</xdr:colOff>
      <xdr:row>10</xdr:row>
      <xdr:rowOff>88900</xdr:rowOff>
    </xdr:to>
    <xdr:cxnSp macro="">
      <xdr:nvCxnSpPr>
        <xdr:cNvPr id="72" name="Прямая соединительная линия 71"/>
        <xdr:cNvCxnSpPr/>
      </xdr:nvCxnSpPr>
      <xdr:spPr>
        <a:xfrm>
          <a:off x="2711450" y="1993900"/>
          <a:ext cx="514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101600</xdr:colOff>
      <xdr:row>10</xdr:row>
      <xdr:rowOff>50800</xdr:rowOff>
    </xdr:from>
    <xdr:to>
      <xdr:col>5</xdr:col>
      <xdr:colOff>165100</xdr:colOff>
      <xdr:row>10</xdr:row>
      <xdr:rowOff>127000</xdr:rowOff>
    </xdr:to>
    <xdr:cxnSp macro="">
      <xdr:nvCxnSpPr>
        <xdr:cNvPr id="73" name="Прямая соединительная линия 72"/>
        <xdr:cNvCxnSpPr/>
      </xdr:nvCxnSpPr>
      <xdr:spPr>
        <a:xfrm flipV="1">
          <a:off x="3149600" y="1955800"/>
          <a:ext cx="6350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349250</xdr:colOff>
      <xdr:row>10</xdr:row>
      <xdr:rowOff>44450</xdr:rowOff>
    </xdr:from>
    <xdr:to>
      <xdr:col>4</xdr:col>
      <xdr:colOff>412750</xdr:colOff>
      <xdr:row>10</xdr:row>
      <xdr:rowOff>120650</xdr:rowOff>
    </xdr:to>
    <xdr:cxnSp macro="">
      <xdr:nvCxnSpPr>
        <xdr:cNvPr id="74" name="Прямая соединительная линия 73"/>
        <xdr:cNvCxnSpPr/>
      </xdr:nvCxnSpPr>
      <xdr:spPr>
        <a:xfrm flipV="1">
          <a:off x="2787650" y="1949450"/>
          <a:ext cx="6350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520700</xdr:colOff>
      <xdr:row>11</xdr:row>
      <xdr:rowOff>6350</xdr:rowOff>
    </xdr:from>
    <xdr:to>
      <xdr:col>8</xdr:col>
      <xdr:colOff>285750</xdr:colOff>
      <xdr:row>14</xdr:row>
      <xdr:rowOff>38100</xdr:rowOff>
    </xdr:to>
    <xdr:cxnSp macro="">
      <xdr:nvCxnSpPr>
        <xdr:cNvPr id="76" name="Прямая соединительная линия 75"/>
        <xdr:cNvCxnSpPr/>
      </xdr:nvCxnSpPr>
      <xdr:spPr>
        <a:xfrm>
          <a:off x="4787900" y="2101850"/>
          <a:ext cx="374650" cy="6032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558800</xdr:colOff>
      <xdr:row>11</xdr:row>
      <xdr:rowOff>12700</xdr:rowOff>
    </xdr:from>
    <xdr:to>
      <xdr:col>7</xdr:col>
      <xdr:colOff>558800</xdr:colOff>
      <xdr:row>11</xdr:row>
      <xdr:rowOff>114300</xdr:rowOff>
    </xdr:to>
    <xdr:cxnSp macro="">
      <xdr:nvCxnSpPr>
        <xdr:cNvPr id="80" name="Прямая соединительная линия 79"/>
        <xdr:cNvCxnSpPr/>
      </xdr:nvCxnSpPr>
      <xdr:spPr>
        <a:xfrm flipV="1">
          <a:off x="4826000" y="2108200"/>
          <a:ext cx="0" cy="1016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11</xdr:row>
      <xdr:rowOff>133350</xdr:rowOff>
    </xdr:from>
    <xdr:to>
      <xdr:col>8</xdr:col>
      <xdr:colOff>19050</xdr:colOff>
      <xdr:row>12</xdr:row>
      <xdr:rowOff>44450</xdr:rowOff>
    </xdr:to>
    <xdr:cxnSp macro="">
      <xdr:nvCxnSpPr>
        <xdr:cNvPr id="84" name="Прямая соединительная линия 83"/>
        <xdr:cNvCxnSpPr/>
      </xdr:nvCxnSpPr>
      <xdr:spPr>
        <a:xfrm flipV="1">
          <a:off x="4895850" y="2228850"/>
          <a:ext cx="0" cy="1016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444500</xdr:colOff>
      <xdr:row>8</xdr:row>
      <xdr:rowOff>133350</xdr:rowOff>
    </xdr:from>
    <xdr:to>
      <xdr:col>5</xdr:col>
      <xdr:colOff>444500</xdr:colOff>
      <xdr:row>13</xdr:row>
      <xdr:rowOff>165100</xdr:rowOff>
    </xdr:to>
    <xdr:cxnSp macro="">
      <xdr:nvCxnSpPr>
        <xdr:cNvPr id="86" name="Прямая соединительная линия 85"/>
        <xdr:cNvCxnSpPr/>
      </xdr:nvCxnSpPr>
      <xdr:spPr>
        <a:xfrm flipV="1">
          <a:off x="3492500" y="1657350"/>
          <a:ext cx="0" cy="9842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520700</xdr:colOff>
      <xdr:row>8</xdr:row>
      <xdr:rowOff>133350</xdr:rowOff>
    </xdr:from>
    <xdr:to>
      <xdr:col>5</xdr:col>
      <xdr:colOff>520700</xdr:colOff>
      <xdr:row>14</xdr:row>
      <xdr:rowOff>165100</xdr:rowOff>
    </xdr:to>
    <xdr:cxnSp macro="">
      <xdr:nvCxnSpPr>
        <xdr:cNvPr id="88" name="Прямая соединительная линия 87"/>
        <xdr:cNvCxnSpPr/>
      </xdr:nvCxnSpPr>
      <xdr:spPr>
        <a:xfrm flipV="1">
          <a:off x="3568700" y="1657350"/>
          <a:ext cx="0" cy="11747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355600</xdr:colOff>
      <xdr:row>9</xdr:row>
      <xdr:rowOff>0</xdr:rowOff>
    </xdr:from>
    <xdr:to>
      <xdr:col>6</xdr:col>
      <xdr:colOff>6350</xdr:colOff>
      <xdr:row>9</xdr:row>
      <xdr:rowOff>0</xdr:rowOff>
    </xdr:to>
    <xdr:cxnSp macro="">
      <xdr:nvCxnSpPr>
        <xdr:cNvPr id="90" name="Прямая соединительная линия 89"/>
        <xdr:cNvCxnSpPr/>
      </xdr:nvCxnSpPr>
      <xdr:spPr>
        <a:xfrm flipH="1">
          <a:off x="3403600" y="1714500"/>
          <a:ext cx="260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495300</xdr:colOff>
      <xdr:row>8</xdr:row>
      <xdr:rowOff>146050</xdr:rowOff>
    </xdr:from>
    <xdr:to>
      <xdr:col>5</xdr:col>
      <xdr:colOff>565150</xdr:colOff>
      <xdr:row>9</xdr:row>
      <xdr:rowOff>19050</xdr:rowOff>
    </xdr:to>
    <xdr:cxnSp macro="">
      <xdr:nvCxnSpPr>
        <xdr:cNvPr id="92" name="Прямая соединительная линия 91"/>
        <xdr:cNvCxnSpPr/>
      </xdr:nvCxnSpPr>
      <xdr:spPr>
        <a:xfrm flipV="1">
          <a:off x="3543300" y="1670050"/>
          <a:ext cx="69850" cy="63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406400</xdr:colOff>
      <xdr:row>8</xdr:row>
      <xdr:rowOff>158750</xdr:rowOff>
    </xdr:from>
    <xdr:to>
      <xdr:col>5</xdr:col>
      <xdr:colOff>476250</xdr:colOff>
      <xdr:row>9</xdr:row>
      <xdr:rowOff>31750</xdr:rowOff>
    </xdr:to>
    <xdr:cxnSp macro="">
      <xdr:nvCxnSpPr>
        <xdr:cNvPr id="93" name="Прямая соединительная линия 92"/>
        <xdr:cNvCxnSpPr/>
      </xdr:nvCxnSpPr>
      <xdr:spPr>
        <a:xfrm flipV="1">
          <a:off x="3454400" y="1682750"/>
          <a:ext cx="69850" cy="63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0</xdr:colOff>
      <xdr:row>19</xdr:row>
      <xdr:rowOff>12700</xdr:rowOff>
    </xdr:from>
    <xdr:to>
      <xdr:col>4</xdr:col>
      <xdr:colOff>355600</xdr:colOff>
      <xdr:row>22</xdr:row>
      <xdr:rowOff>69850</xdr:rowOff>
    </xdr:to>
    <xdr:cxnSp macro="">
      <xdr:nvCxnSpPr>
        <xdr:cNvPr id="95" name="Прямая соединительная линия 94"/>
        <xdr:cNvCxnSpPr/>
      </xdr:nvCxnSpPr>
      <xdr:spPr>
        <a:xfrm>
          <a:off x="2438400" y="3632200"/>
          <a:ext cx="355600" cy="6286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44450</xdr:colOff>
      <xdr:row>8</xdr:row>
      <xdr:rowOff>114300</xdr:rowOff>
    </xdr:from>
    <xdr:to>
      <xdr:col>10</xdr:col>
      <xdr:colOff>400050</xdr:colOff>
      <xdr:row>11</xdr:row>
      <xdr:rowOff>171450</xdr:rowOff>
    </xdr:to>
    <xdr:cxnSp macro="">
      <xdr:nvCxnSpPr>
        <xdr:cNvPr id="96" name="Прямая соединительная линия 95"/>
        <xdr:cNvCxnSpPr/>
      </xdr:nvCxnSpPr>
      <xdr:spPr>
        <a:xfrm>
          <a:off x="6140450" y="1638300"/>
          <a:ext cx="355600" cy="6286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330200</xdr:colOff>
      <xdr:row>11</xdr:row>
      <xdr:rowOff>133351</xdr:rowOff>
    </xdr:from>
    <xdr:to>
      <xdr:col>10</xdr:col>
      <xdr:colOff>374650</xdr:colOff>
      <xdr:row>22</xdr:row>
      <xdr:rowOff>25400</xdr:rowOff>
    </xdr:to>
    <xdr:cxnSp macro="">
      <xdr:nvCxnSpPr>
        <xdr:cNvPr id="97" name="Прямая соединительная линия 96"/>
        <xdr:cNvCxnSpPr/>
      </xdr:nvCxnSpPr>
      <xdr:spPr>
        <a:xfrm flipV="1">
          <a:off x="2768600" y="2228851"/>
          <a:ext cx="3702050" cy="1987549"/>
        </a:xfrm>
        <a:prstGeom prst="line">
          <a:avLst/>
        </a:prstGeom>
        <a:ln>
          <a:prstDash val="solid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381000</xdr:colOff>
      <xdr:row>11</xdr:row>
      <xdr:rowOff>50800</xdr:rowOff>
    </xdr:from>
    <xdr:to>
      <xdr:col>10</xdr:col>
      <xdr:colOff>381000</xdr:colOff>
      <xdr:row>12</xdr:row>
      <xdr:rowOff>0</xdr:rowOff>
    </xdr:to>
    <xdr:cxnSp macro="">
      <xdr:nvCxnSpPr>
        <xdr:cNvPr id="103" name="Прямая соединительная линия 102"/>
        <xdr:cNvCxnSpPr/>
      </xdr:nvCxnSpPr>
      <xdr:spPr>
        <a:xfrm>
          <a:off x="6477000" y="2146300"/>
          <a:ext cx="0" cy="139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317500</xdr:colOff>
      <xdr:row>21</xdr:row>
      <xdr:rowOff>133350</xdr:rowOff>
    </xdr:from>
    <xdr:to>
      <xdr:col>4</xdr:col>
      <xdr:colOff>342900</xdr:colOff>
      <xdr:row>22</xdr:row>
      <xdr:rowOff>76200</xdr:rowOff>
    </xdr:to>
    <xdr:cxnSp macro="">
      <xdr:nvCxnSpPr>
        <xdr:cNvPr id="105" name="Прямая соединительная линия 104"/>
        <xdr:cNvCxnSpPr/>
      </xdr:nvCxnSpPr>
      <xdr:spPr>
        <a:xfrm flipH="1">
          <a:off x="2755900" y="4133850"/>
          <a:ext cx="25400" cy="13335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260350</xdr:colOff>
      <xdr:row>7</xdr:row>
      <xdr:rowOff>107950</xdr:rowOff>
    </xdr:from>
    <xdr:to>
      <xdr:col>9</xdr:col>
      <xdr:colOff>266700</xdr:colOff>
      <xdr:row>7</xdr:row>
      <xdr:rowOff>120650</xdr:rowOff>
    </xdr:to>
    <xdr:cxnSp macro="">
      <xdr:nvCxnSpPr>
        <xdr:cNvPr id="107" name="Прямая соединительная линия 106"/>
        <xdr:cNvCxnSpPr/>
      </xdr:nvCxnSpPr>
      <xdr:spPr>
        <a:xfrm flipH="1" flipV="1">
          <a:off x="869950" y="1441450"/>
          <a:ext cx="4883150" cy="127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254000</xdr:colOff>
      <xdr:row>18</xdr:row>
      <xdr:rowOff>0</xdr:rowOff>
    </xdr:from>
    <xdr:to>
      <xdr:col>1</xdr:col>
      <xdr:colOff>590550</xdr:colOff>
      <xdr:row>18</xdr:row>
      <xdr:rowOff>1587</xdr:rowOff>
    </xdr:to>
    <xdr:cxnSp macro="">
      <xdr:nvCxnSpPr>
        <xdr:cNvPr id="109" name="Прямая соединительная линия 108"/>
        <xdr:cNvCxnSpPr/>
      </xdr:nvCxnSpPr>
      <xdr:spPr>
        <a:xfrm flipH="1" flipV="1">
          <a:off x="863600" y="3429000"/>
          <a:ext cx="336550" cy="158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298450</xdr:colOff>
      <xdr:row>7</xdr:row>
      <xdr:rowOff>0</xdr:rowOff>
    </xdr:from>
    <xdr:to>
      <xdr:col>1</xdr:col>
      <xdr:colOff>311150</xdr:colOff>
      <xdr:row>18</xdr:row>
      <xdr:rowOff>177800</xdr:rowOff>
    </xdr:to>
    <xdr:cxnSp macro="">
      <xdr:nvCxnSpPr>
        <xdr:cNvPr id="116" name="Прямая соединительная линия 115"/>
        <xdr:cNvCxnSpPr/>
      </xdr:nvCxnSpPr>
      <xdr:spPr>
        <a:xfrm flipV="1">
          <a:off x="908050" y="1333500"/>
          <a:ext cx="12700" cy="22733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279400</xdr:colOff>
      <xdr:row>7</xdr:row>
      <xdr:rowOff>76200</xdr:rowOff>
    </xdr:from>
    <xdr:to>
      <xdr:col>1</xdr:col>
      <xdr:colOff>349250</xdr:colOff>
      <xdr:row>7</xdr:row>
      <xdr:rowOff>139700</xdr:rowOff>
    </xdr:to>
    <xdr:cxnSp macro="">
      <xdr:nvCxnSpPr>
        <xdr:cNvPr id="120" name="Прямая соединительная линия 119"/>
        <xdr:cNvCxnSpPr/>
      </xdr:nvCxnSpPr>
      <xdr:spPr>
        <a:xfrm flipV="1">
          <a:off x="889000" y="1409700"/>
          <a:ext cx="69850" cy="63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260350</xdr:colOff>
      <xdr:row>17</xdr:row>
      <xdr:rowOff>165100</xdr:rowOff>
    </xdr:from>
    <xdr:to>
      <xdr:col>1</xdr:col>
      <xdr:colOff>330200</xdr:colOff>
      <xdr:row>18</xdr:row>
      <xdr:rowOff>38100</xdr:rowOff>
    </xdr:to>
    <xdr:cxnSp macro="">
      <xdr:nvCxnSpPr>
        <xdr:cNvPr id="124" name="Прямая соединительная линия 123"/>
        <xdr:cNvCxnSpPr/>
      </xdr:nvCxnSpPr>
      <xdr:spPr>
        <a:xfrm flipV="1">
          <a:off x="869950" y="3403600"/>
          <a:ext cx="69850" cy="635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596900</xdr:colOff>
      <xdr:row>4</xdr:row>
      <xdr:rowOff>184150</xdr:rowOff>
    </xdr:from>
    <xdr:to>
      <xdr:col>3</xdr:col>
      <xdr:colOff>603250</xdr:colOff>
      <xdr:row>18</xdr:row>
      <xdr:rowOff>103187</xdr:rowOff>
    </xdr:to>
    <xdr:cxnSp macro="">
      <xdr:nvCxnSpPr>
        <xdr:cNvPr id="126" name="Прямая соединительная линия 125"/>
        <xdr:cNvCxnSpPr/>
      </xdr:nvCxnSpPr>
      <xdr:spPr>
        <a:xfrm flipH="1" flipV="1">
          <a:off x="2425700" y="946150"/>
          <a:ext cx="6350" cy="2586037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38100</xdr:colOff>
      <xdr:row>4</xdr:row>
      <xdr:rowOff>184150</xdr:rowOff>
    </xdr:from>
    <xdr:to>
      <xdr:col>10</xdr:col>
      <xdr:colOff>38100</xdr:colOff>
      <xdr:row>8</xdr:row>
      <xdr:rowOff>19050</xdr:rowOff>
    </xdr:to>
    <xdr:cxnSp macro="">
      <xdr:nvCxnSpPr>
        <xdr:cNvPr id="128" name="Прямая соединительная линия 127"/>
        <xdr:cNvCxnSpPr>
          <a:stCxn id="51" idx="1"/>
        </xdr:cNvCxnSpPr>
      </xdr:nvCxnSpPr>
      <xdr:spPr>
        <a:xfrm flipV="1">
          <a:off x="6134100" y="946150"/>
          <a:ext cx="0" cy="5969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533400</xdr:colOff>
      <xdr:row>5</xdr:row>
      <xdr:rowOff>31750</xdr:rowOff>
    </xdr:from>
    <xdr:to>
      <xdr:col>10</xdr:col>
      <xdr:colOff>82550</xdr:colOff>
      <xdr:row>5</xdr:row>
      <xdr:rowOff>31750</xdr:rowOff>
    </xdr:to>
    <xdr:cxnSp macro="">
      <xdr:nvCxnSpPr>
        <xdr:cNvPr id="130" name="Прямая соединительная линия 129"/>
        <xdr:cNvCxnSpPr/>
      </xdr:nvCxnSpPr>
      <xdr:spPr>
        <a:xfrm>
          <a:off x="2362200" y="984250"/>
          <a:ext cx="38163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558800</xdr:colOff>
      <xdr:row>4</xdr:row>
      <xdr:rowOff>184150</xdr:rowOff>
    </xdr:from>
    <xdr:to>
      <xdr:col>4</xdr:col>
      <xdr:colOff>31750</xdr:colOff>
      <xdr:row>5</xdr:row>
      <xdr:rowOff>69850</xdr:rowOff>
    </xdr:to>
    <xdr:cxnSp macro="">
      <xdr:nvCxnSpPr>
        <xdr:cNvPr id="132" name="Прямая соединительная линия 131"/>
        <xdr:cNvCxnSpPr/>
      </xdr:nvCxnSpPr>
      <xdr:spPr>
        <a:xfrm flipV="1">
          <a:off x="2387600" y="946150"/>
          <a:ext cx="82550" cy="7620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596900</xdr:colOff>
      <xdr:row>5</xdr:row>
      <xdr:rowOff>0</xdr:rowOff>
    </xdr:from>
    <xdr:to>
      <xdr:col>10</xdr:col>
      <xdr:colOff>69850</xdr:colOff>
      <xdr:row>5</xdr:row>
      <xdr:rowOff>76200</xdr:rowOff>
    </xdr:to>
    <xdr:cxnSp macro="">
      <xdr:nvCxnSpPr>
        <xdr:cNvPr id="135" name="Прямая соединительная линия 134"/>
        <xdr:cNvCxnSpPr/>
      </xdr:nvCxnSpPr>
      <xdr:spPr>
        <a:xfrm flipV="1">
          <a:off x="6083300" y="952500"/>
          <a:ext cx="82550" cy="76200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  <xdr:oneCellAnchor>
    <xdr:from>
      <xdr:col>0</xdr:col>
      <xdr:colOff>565150</xdr:colOff>
      <xdr:row>12</xdr:row>
      <xdr:rowOff>101600</xdr:rowOff>
    </xdr:from>
    <xdr:ext cx="272575" cy="436786"/>
    <xdr:sp macro="" textlink="">
      <xdr:nvSpPr>
        <xdr:cNvPr id="136" name="TextBox 135"/>
        <xdr:cNvSpPr txBox="1"/>
      </xdr:nvSpPr>
      <xdr:spPr>
        <a:xfrm>
          <a:off x="565150" y="2387600"/>
          <a:ext cx="272575" cy="43678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ru-RU" sz="1100"/>
            <a:t>Н</a:t>
          </a:r>
          <a:endParaRPr lang="en-US" sz="1100"/>
        </a:p>
        <a:p>
          <a:endParaRPr lang="en-US" sz="1100"/>
        </a:p>
      </xdr:txBody>
    </xdr:sp>
    <xdr:clientData/>
  </xdr:oneCellAnchor>
  <xdr:oneCellAnchor>
    <xdr:from>
      <xdr:col>6</xdr:col>
      <xdr:colOff>431800</xdr:colOff>
      <xdr:row>8</xdr:row>
      <xdr:rowOff>88900</xdr:rowOff>
    </xdr:from>
    <xdr:ext cx="258789" cy="264560"/>
    <xdr:sp macro="" textlink="">
      <xdr:nvSpPr>
        <xdr:cNvPr id="137" name="TextBox 136"/>
        <xdr:cNvSpPr txBox="1"/>
      </xdr:nvSpPr>
      <xdr:spPr>
        <a:xfrm>
          <a:off x="4089400" y="1612900"/>
          <a:ext cx="2587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h</a:t>
          </a:r>
          <a:endParaRPr lang="ru-RU" sz="1100"/>
        </a:p>
      </xdr:txBody>
    </xdr:sp>
    <xdr:clientData/>
  </xdr:oneCellAnchor>
  <xdr:oneCellAnchor>
    <xdr:from>
      <xdr:col>4</xdr:col>
      <xdr:colOff>431800</xdr:colOff>
      <xdr:row>9</xdr:row>
      <xdr:rowOff>57150</xdr:rowOff>
    </xdr:from>
    <xdr:ext cx="258789" cy="264560"/>
    <xdr:sp macro="" textlink="">
      <xdr:nvSpPr>
        <xdr:cNvPr id="138" name="TextBox 137"/>
        <xdr:cNvSpPr txBox="1"/>
      </xdr:nvSpPr>
      <xdr:spPr>
        <a:xfrm>
          <a:off x="2870200" y="1771650"/>
          <a:ext cx="2587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b</a:t>
          </a:r>
          <a:endParaRPr lang="ru-RU" sz="1100"/>
        </a:p>
      </xdr:txBody>
    </xdr:sp>
    <xdr:clientData/>
  </xdr:oneCellAnchor>
  <xdr:oneCellAnchor>
    <xdr:from>
      <xdr:col>5</xdr:col>
      <xdr:colOff>355600</xdr:colOff>
      <xdr:row>7</xdr:row>
      <xdr:rowOff>120650</xdr:rowOff>
    </xdr:from>
    <xdr:ext cx="289951" cy="264560"/>
    <xdr:sp macro="" textlink="">
      <xdr:nvSpPr>
        <xdr:cNvPr id="139" name="TextBox 138"/>
        <xdr:cNvSpPr txBox="1"/>
      </xdr:nvSpPr>
      <xdr:spPr>
        <a:xfrm>
          <a:off x="3403600" y="1454150"/>
          <a:ext cx="28995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b'</a:t>
          </a:r>
          <a:endParaRPr lang="ru-RU" sz="1100"/>
        </a:p>
      </xdr:txBody>
    </xdr:sp>
    <xdr:clientData/>
  </xdr:oneCellAnchor>
  <xdr:oneCellAnchor>
    <xdr:from>
      <xdr:col>6</xdr:col>
      <xdr:colOff>501650</xdr:colOff>
      <xdr:row>3</xdr:row>
      <xdr:rowOff>146050</xdr:rowOff>
    </xdr:from>
    <xdr:ext cx="243978" cy="264560"/>
    <xdr:sp macro="" textlink="">
      <xdr:nvSpPr>
        <xdr:cNvPr id="141" name="TextBox 140"/>
        <xdr:cNvSpPr txBox="1"/>
      </xdr:nvSpPr>
      <xdr:spPr>
        <a:xfrm>
          <a:off x="4159250" y="717550"/>
          <a:ext cx="243978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L</a:t>
          </a:r>
          <a:endParaRPr lang="ru-RU" sz="1100"/>
        </a:p>
      </xdr:txBody>
    </xdr:sp>
    <xdr:clientData/>
  </xdr:oneCellAnchor>
  <xdr:oneCellAnchor>
    <xdr:from>
      <xdr:col>8</xdr:col>
      <xdr:colOff>91469</xdr:colOff>
      <xdr:row>12</xdr:row>
      <xdr:rowOff>21937</xdr:rowOff>
    </xdr:from>
    <xdr:ext cx="264560" cy="258789"/>
    <xdr:sp macro="" textlink="">
      <xdr:nvSpPr>
        <xdr:cNvPr id="142" name="TextBox 141"/>
        <xdr:cNvSpPr txBox="1"/>
      </xdr:nvSpPr>
      <xdr:spPr>
        <a:xfrm rot="3620448">
          <a:off x="4971154" y="2305052"/>
          <a:ext cx="25878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d</a:t>
          </a:r>
          <a:endParaRPr lang="ru-RU" sz="1100"/>
        </a:p>
      </xdr:txBody>
    </xdr:sp>
    <xdr:clientData/>
  </xdr:oneCellAnchor>
  <xdr:oneCellAnchor>
    <xdr:from>
      <xdr:col>7</xdr:col>
      <xdr:colOff>200025</xdr:colOff>
      <xdr:row>17</xdr:row>
      <xdr:rowOff>57150</xdr:rowOff>
    </xdr:from>
    <xdr:ext cx="315471" cy="264560"/>
    <xdr:sp macro="" textlink="">
      <xdr:nvSpPr>
        <xdr:cNvPr id="6" name="TextBox 5"/>
        <xdr:cNvSpPr txBox="1"/>
      </xdr:nvSpPr>
      <xdr:spPr>
        <a:xfrm>
          <a:off x="4467225" y="3295650"/>
          <a:ext cx="31547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/>
            <a:t>L1</a:t>
          </a:r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8"/>
  <sheetViews>
    <sheetView tabSelected="1" zoomScale="75" zoomScaleNormal="75" workbookViewId="0">
      <selection activeCell="U15" sqref="U15"/>
    </sheetView>
  </sheetViews>
  <sheetFormatPr defaultRowHeight="15.75" x14ac:dyDescent="0.25"/>
  <cols>
    <col min="14" max="14" width="6.28515625" style="1" customWidth="1"/>
    <col min="15" max="15" width="53.28515625" style="1" customWidth="1"/>
    <col min="16" max="16" width="11.140625" style="1" customWidth="1"/>
    <col min="17" max="17" width="12" style="1" customWidth="1"/>
    <col min="18" max="18" width="12.5703125" style="1" customWidth="1"/>
    <col min="19" max="19" width="14.42578125" hidden="1" customWidth="1"/>
  </cols>
  <sheetData>
    <row r="1" spans="1:19" ht="15" customHeight="1" x14ac:dyDescent="0.25">
      <c r="P1" s="49" t="s">
        <v>16</v>
      </c>
      <c r="Q1" s="49" t="s">
        <v>30</v>
      </c>
      <c r="R1" s="49" t="s">
        <v>31</v>
      </c>
      <c r="S1" s="49" t="s">
        <v>44</v>
      </c>
    </row>
    <row r="2" spans="1:19" x14ac:dyDescent="0.25">
      <c r="P2" s="49"/>
      <c r="Q2" s="49"/>
      <c r="R2" s="49"/>
      <c r="S2" s="49"/>
    </row>
    <row r="3" spans="1:19" ht="16.5" thickBot="1" x14ac:dyDescent="0.3">
      <c r="A3" s="50"/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  <c r="M3" s="50"/>
      <c r="O3" s="34" t="s">
        <v>35</v>
      </c>
      <c r="P3" s="49"/>
      <c r="Q3" s="49"/>
      <c r="R3" s="49"/>
      <c r="S3" s="49"/>
    </row>
    <row r="4" spans="1:19" ht="15.75" customHeight="1" x14ac:dyDescent="0.25">
      <c r="A4" s="50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0" t="s">
        <v>0</v>
      </c>
      <c r="O4" s="2" t="s">
        <v>18</v>
      </c>
      <c r="P4" s="31">
        <v>1.5</v>
      </c>
      <c r="Q4" s="32" t="s">
        <v>17</v>
      </c>
      <c r="R4" s="33" t="s">
        <v>17</v>
      </c>
      <c r="S4" s="45">
        <v>1.5</v>
      </c>
    </row>
    <row r="5" spans="1:19" x14ac:dyDescent="0.25">
      <c r="A5" s="50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3" t="s">
        <v>1</v>
      </c>
      <c r="O5" s="4" t="s">
        <v>19</v>
      </c>
      <c r="P5" s="6" t="s">
        <v>17</v>
      </c>
      <c r="Q5" s="8">
        <v>3</v>
      </c>
      <c r="R5" s="7" t="s">
        <v>17</v>
      </c>
      <c r="S5" s="46">
        <v>3</v>
      </c>
    </row>
    <row r="6" spans="1:19" x14ac:dyDescent="0.25">
      <c r="A6" s="50"/>
      <c r="B6" s="50"/>
      <c r="C6" s="50"/>
      <c r="D6" s="50"/>
      <c r="E6" s="50"/>
      <c r="F6" s="50"/>
      <c r="G6" s="50"/>
      <c r="H6" s="50"/>
      <c r="I6" s="50"/>
      <c r="J6" s="50"/>
      <c r="K6" s="50"/>
      <c r="L6" s="50"/>
      <c r="M6" s="50"/>
      <c r="N6" s="3" t="s">
        <v>8</v>
      </c>
      <c r="O6" s="4" t="s">
        <v>20</v>
      </c>
      <c r="P6" s="5">
        <v>1.2</v>
      </c>
      <c r="Q6" s="5">
        <v>1.2</v>
      </c>
      <c r="R6" s="9">
        <v>1.2</v>
      </c>
      <c r="S6" s="47">
        <v>1.2</v>
      </c>
    </row>
    <row r="7" spans="1:19" x14ac:dyDescent="0.25">
      <c r="A7" s="50"/>
      <c r="B7" s="50"/>
      <c r="C7" s="50"/>
      <c r="D7" s="50"/>
      <c r="E7" s="50"/>
      <c r="F7" s="50"/>
      <c r="G7" s="50"/>
      <c r="H7" s="50"/>
      <c r="I7" s="50"/>
      <c r="J7" s="50"/>
      <c r="K7" s="50"/>
      <c r="L7" s="50"/>
      <c r="M7" s="50"/>
      <c r="N7" s="3" t="s">
        <v>3</v>
      </c>
      <c r="O7" s="4" t="s">
        <v>9</v>
      </c>
      <c r="P7" s="5">
        <v>0.3</v>
      </c>
      <c r="Q7" s="5">
        <v>0.3</v>
      </c>
      <c r="R7" s="9">
        <v>0.3</v>
      </c>
      <c r="S7" s="47">
        <v>0.3</v>
      </c>
    </row>
    <row r="8" spans="1:19" x14ac:dyDescent="0.25">
      <c r="A8" s="50"/>
      <c r="B8" s="50"/>
      <c r="C8" s="50"/>
      <c r="D8" s="50"/>
      <c r="E8" s="50"/>
      <c r="F8" s="50"/>
      <c r="G8" s="50"/>
      <c r="H8" s="50"/>
      <c r="I8" s="50"/>
      <c r="J8" s="50"/>
      <c r="K8" s="50"/>
      <c r="L8" s="50"/>
      <c r="M8" s="50"/>
      <c r="N8" s="3" t="s">
        <v>4</v>
      </c>
      <c r="O8" s="4" t="s">
        <v>21</v>
      </c>
      <c r="P8" s="5">
        <v>0.03</v>
      </c>
      <c r="Q8" s="5">
        <v>0.03</v>
      </c>
      <c r="R8" s="9">
        <v>0.03</v>
      </c>
      <c r="S8" s="47">
        <v>0.03</v>
      </c>
    </row>
    <row r="9" spans="1:19" x14ac:dyDescent="0.25">
      <c r="A9" s="50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3" t="s">
        <v>5</v>
      </c>
      <c r="O9" s="4" t="s">
        <v>22</v>
      </c>
      <c r="P9" s="5">
        <v>0.15</v>
      </c>
      <c r="Q9" s="5">
        <v>0.15</v>
      </c>
      <c r="R9" s="9">
        <v>0.15</v>
      </c>
      <c r="S9" s="47">
        <v>0.15</v>
      </c>
    </row>
    <row r="10" spans="1:19" x14ac:dyDescent="0.25">
      <c r="A10" s="50"/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3" t="s">
        <v>6</v>
      </c>
      <c r="O10" s="4" t="s">
        <v>23</v>
      </c>
      <c r="P10" s="5">
        <v>0.15</v>
      </c>
      <c r="Q10" s="5">
        <v>0.15</v>
      </c>
      <c r="R10" s="9">
        <v>0.15</v>
      </c>
      <c r="S10" s="47">
        <v>0.15</v>
      </c>
    </row>
    <row r="11" spans="1:19" ht="16.5" thickBot="1" x14ac:dyDescent="0.3">
      <c r="A11" s="50"/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10" t="s">
        <v>7</v>
      </c>
      <c r="O11" s="11" t="s">
        <v>24</v>
      </c>
      <c r="P11" s="12" t="s">
        <v>17</v>
      </c>
      <c r="Q11" s="12" t="s">
        <v>17</v>
      </c>
      <c r="R11" s="13">
        <v>10</v>
      </c>
      <c r="S11" s="48">
        <f>S4/S9</f>
        <v>10</v>
      </c>
    </row>
    <row r="12" spans="1:19" ht="16.5" thickBot="1" x14ac:dyDescent="0.3">
      <c r="A12" s="50"/>
      <c r="B12" s="50"/>
      <c r="C12" s="50"/>
      <c r="D12" s="50"/>
      <c r="E12" s="50"/>
      <c r="F12" s="50"/>
      <c r="G12" s="50"/>
      <c r="H12" s="50"/>
      <c r="I12" s="50"/>
      <c r="J12" s="50"/>
      <c r="K12" s="50"/>
      <c r="L12" s="50"/>
      <c r="M12" s="50"/>
      <c r="O12" s="34" t="s">
        <v>34</v>
      </c>
      <c r="S12" s="1"/>
    </row>
    <row r="13" spans="1:19" x14ac:dyDescent="0.25">
      <c r="A13" s="50"/>
      <c r="B13" s="50"/>
      <c r="C13" s="50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14" t="s">
        <v>0</v>
      </c>
      <c r="O13" s="2" t="s">
        <v>18</v>
      </c>
      <c r="P13" s="2">
        <f>P4</f>
        <v>1.5</v>
      </c>
      <c r="Q13" s="15">
        <f>Q9*Q16</f>
        <v>1.5</v>
      </c>
      <c r="R13" s="16">
        <f>R11*R9</f>
        <v>1.5</v>
      </c>
      <c r="S13" s="40">
        <f>S4</f>
        <v>1.5</v>
      </c>
    </row>
    <row r="14" spans="1:19" x14ac:dyDescent="0.25">
      <c r="A14" s="50"/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17" t="s">
        <v>1</v>
      </c>
      <c r="O14" s="4" t="s">
        <v>19</v>
      </c>
      <c r="P14" s="18">
        <f>P16*P7</f>
        <v>3</v>
      </c>
      <c r="Q14" s="4">
        <f>Q5</f>
        <v>3</v>
      </c>
      <c r="R14" s="19">
        <f>R11*R7</f>
        <v>3</v>
      </c>
      <c r="S14" s="41">
        <f>S5</f>
        <v>3</v>
      </c>
    </row>
    <row r="15" spans="1:19" x14ac:dyDescent="0.25">
      <c r="A15" s="50"/>
      <c r="B15" s="50"/>
      <c r="C15" s="50"/>
      <c r="D15" s="50"/>
      <c r="E15" s="50"/>
      <c r="F15" s="50"/>
      <c r="G15" s="50"/>
      <c r="H15" s="50"/>
      <c r="I15" s="50"/>
      <c r="J15" s="50"/>
      <c r="K15" s="50"/>
      <c r="L15" s="50"/>
      <c r="M15" s="50"/>
      <c r="N15" s="20" t="s">
        <v>2</v>
      </c>
      <c r="O15" s="4" t="s">
        <v>25</v>
      </c>
      <c r="P15" s="21">
        <f>SQRT(P4*P4+P14*P14)</f>
        <v>3.3541019662496847</v>
      </c>
      <c r="Q15" s="21">
        <f>SQRT(Q13*Q13+Q5*Q5)</f>
        <v>3.3541019662496847</v>
      </c>
      <c r="R15" s="22">
        <f>SQRT(R13*R13+R14*R14)</f>
        <v>3.3541019662496847</v>
      </c>
      <c r="S15" s="39">
        <f>SQRT(S4*S4+S14*S14)</f>
        <v>3.3541019662496847</v>
      </c>
    </row>
    <row r="16" spans="1:19" x14ac:dyDescent="0.25">
      <c r="A16" s="50"/>
      <c r="B16" s="50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20" t="s">
        <v>7</v>
      </c>
      <c r="O16" s="4" t="s">
        <v>24</v>
      </c>
      <c r="P16" s="4">
        <f>P4/P9</f>
        <v>10</v>
      </c>
      <c r="Q16" s="4">
        <f>Q5/Q7</f>
        <v>10</v>
      </c>
      <c r="R16" s="23">
        <f>R11</f>
        <v>10</v>
      </c>
      <c r="S16" s="42">
        <f>S11</f>
        <v>10</v>
      </c>
    </row>
    <row r="17" spans="1:19" x14ac:dyDescent="0.25">
      <c r="A17" s="50"/>
      <c r="B17" s="50"/>
      <c r="C17" s="50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20" t="s">
        <v>13</v>
      </c>
      <c r="O17" s="4" t="s">
        <v>26</v>
      </c>
      <c r="P17" s="21">
        <f>(P7+P8)*P6*P16</f>
        <v>3.9599999999999995</v>
      </c>
      <c r="Q17" s="21">
        <f>(Q7+Q8)*Q6*Q16</f>
        <v>3.9599999999999995</v>
      </c>
      <c r="R17" s="22">
        <f>(R7+R8)*R6*R16</f>
        <v>3.9599999999999995</v>
      </c>
      <c r="S17" s="39">
        <f>(S7+S8)*S6*S16</f>
        <v>3.9599999999999995</v>
      </c>
    </row>
    <row r="18" spans="1:19" x14ac:dyDescent="0.25">
      <c r="A18" s="50"/>
      <c r="B18" s="50"/>
      <c r="C18" s="50"/>
      <c r="D18" s="50"/>
      <c r="E18" s="50"/>
      <c r="F18" s="50"/>
      <c r="G18" s="50"/>
      <c r="H18" s="50"/>
      <c r="I18" s="50"/>
      <c r="J18" s="50"/>
      <c r="K18" s="50"/>
      <c r="L18" s="50"/>
      <c r="M18" s="50"/>
      <c r="N18" s="20" t="s">
        <v>14</v>
      </c>
      <c r="O18" s="4" t="s">
        <v>27</v>
      </c>
      <c r="P18" s="21">
        <f>SQRT((P9*P9)+(P8*P8))*P6*P16</f>
        <v>1.8356470248934027</v>
      </c>
      <c r="Q18" s="21">
        <f>SQRT((Q9*Q9)+(Q8*Q8))*Q6*Q16</f>
        <v>1.8356470248934027</v>
      </c>
      <c r="R18" s="22">
        <f>SQRT((R9*R9)+(R8*R8))*R6*R16</f>
        <v>1.8356470248934027</v>
      </c>
      <c r="S18" s="39">
        <f>SQRT((S9*S9)+(S8*S8))*S6*S16</f>
        <v>1.8356470248934027</v>
      </c>
    </row>
    <row r="19" spans="1:19" x14ac:dyDescent="0.25">
      <c r="A19" s="50"/>
      <c r="B19" s="50"/>
      <c r="C19" s="50"/>
      <c r="D19" s="50"/>
      <c r="E19" s="50"/>
      <c r="F19" s="50"/>
      <c r="G19" s="50"/>
      <c r="H19" s="50"/>
      <c r="I19" s="50"/>
      <c r="J19" s="50"/>
      <c r="K19" s="50"/>
      <c r="L19" s="50"/>
      <c r="M19" s="50"/>
      <c r="N19" s="20" t="s">
        <v>15</v>
      </c>
      <c r="O19" s="4" t="s">
        <v>45</v>
      </c>
      <c r="P19" s="21">
        <f>P15*P6</f>
        <v>4.0249223594996213</v>
      </c>
      <c r="Q19" s="21">
        <f>Q15*Q6</f>
        <v>4.0249223594996213</v>
      </c>
      <c r="R19" s="22">
        <f>R15*R6</f>
        <v>4.0249223594996213</v>
      </c>
      <c r="S19" s="39">
        <f>S15*S6</f>
        <v>4.0249223594996213</v>
      </c>
    </row>
    <row r="20" spans="1:19" x14ac:dyDescent="0.25">
      <c r="A20" s="50"/>
      <c r="B20" s="50"/>
      <c r="C20" s="50"/>
      <c r="D20" s="50"/>
      <c r="E20" s="50"/>
      <c r="F20" s="50"/>
      <c r="G20" s="50"/>
      <c r="H20" s="50"/>
      <c r="I20" s="50"/>
      <c r="J20" s="50"/>
      <c r="K20" s="50"/>
      <c r="L20" s="50"/>
      <c r="M20" s="50"/>
      <c r="N20" s="20"/>
      <c r="O20" s="4"/>
      <c r="P20" s="4"/>
      <c r="Q20" s="4"/>
      <c r="R20" s="23"/>
      <c r="S20" s="42"/>
    </row>
    <row r="21" spans="1:19" x14ac:dyDescent="0.25">
      <c r="A21" s="50"/>
      <c r="B21" s="50"/>
      <c r="C21" s="50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20" t="s">
        <v>10</v>
      </c>
      <c r="O21" s="4" t="s">
        <v>28</v>
      </c>
      <c r="P21" s="24">
        <f>((P9*P7/2)+(P9*P8/2))*P6*P16</f>
        <v>0.29699999999999999</v>
      </c>
      <c r="Q21" s="24">
        <f>((Q9*Q7/2)+(Q9*Q8/2))*Q6*Q16</f>
        <v>0.29699999999999999</v>
      </c>
      <c r="R21" s="25">
        <f>((R9*R7/2)+(R9*R8/2))*R6*R16</f>
        <v>0.29699999999999999</v>
      </c>
      <c r="S21" s="43">
        <f>((S9*S7/2)+(S9*S8/2))*S6*S16</f>
        <v>0.29699999999999999</v>
      </c>
    </row>
    <row r="22" spans="1:19" x14ac:dyDescent="0.25">
      <c r="A22" s="50"/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20" t="s">
        <v>11</v>
      </c>
      <c r="O22" s="4" t="s">
        <v>43</v>
      </c>
      <c r="P22" s="21">
        <f>P15*P6*P10</f>
        <v>0.60373835392494313</v>
      </c>
      <c r="Q22" s="21">
        <f>Q15*Q6*Q10</f>
        <v>0.60373835392494313</v>
      </c>
      <c r="R22" s="22">
        <f>R15*R6*R10</f>
        <v>0.60373835392494313</v>
      </c>
      <c r="S22" s="39">
        <f>S15*S6*S10</f>
        <v>0.60373835392494313</v>
      </c>
    </row>
    <row r="23" spans="1:19" ht="16.5" thickBot="1" x14ac:dyDescent="0.3">
      <c r="A23" s="50"/>
      <c r="B23" s="50"/>
      <c r="C23" s="50"/>
      <c r="D23" s="50"/>
      <c r="E23" s="50"/>
      <c r="F23" s="50"/>
      <c r="G23" s="50"/>
      <c r="H23" s="50"/>
      <c r="I23" s="50"/>
      <c r="J23" s="50"/>
      <c r="K23" s="50"/>
      <c r="L23" s="50"/>
      <c r="M23" s="50"/>
      <c r="N23" s="26" t="s">
        <v>12</v>
      </c>
      <c r="O23" s="27" t="s">
        <v>29</v>
      </c>
      <c r="P23" s="28">
        <f>P21+P22</f>
        <v>0.90073835392494317</v>
      </c>
      <c r="Q23" s="28">
        <f>Q21+Q22</f>
        <v>0.90073835392494317</v>
      </c>
      <c r="R23" s="29">
        <f>R21+R22</f>
        <v>0.90073835392494317</v>
      </c>
      <c r="S23" s="44">
        <f>S21+S22</f>
        <v>0.90073835392494317</v>
      </c>
    </row>
    <row r="24" spans="1:19" x14ac:dyDescent="0.25">
      <c r="A24" s="50"/>
      <c r="B24" s="50"/>
      <c r="C24" s="50"/>
      <c r="D24" s="50"/>
      <c r="E24" s="50"/>
      <c r="F24" s="50"/>
      <c r="G24" s="50"/>
      <c r="H24" s="50"/>
      <c r="I24" s="50"/>
      <c r="J24" s="50"/>
      <c r="K24" s="50"/>
      <c r="L24" s="50"/>
      <c r="M24" s="50"/>
      <c r="O24" s="34" t="s">
        <v>36</v>
      </c>
      <c r="S24" s="1"/>
    </row>
    <row r="25" spans="1:19" x14ac:dyDescent="0.25">
      <c r="N25" s="1" t="s">
        <v>32</v>
      </c>
      <c r="P25" s="35">
        <v>18</v>
      </c>
      <c r="S25" s="35"/>
    </row>
    <row r="26" spans="1:19" ht="18.75" x14ac:dyDescent="0.3">
      <c r="A26" s="51" t="s">
        <v>47</v>
      </c>
      <c r="N26" s="1" t="s">
        <v>33</v>
      </c>
      <c r="P26" s="35">
        <v>2</v>
      </c>
      <c r="S26" s="35"/>
    </row>
    <row r="27" spans="1:19" ht="19.5" thickBot="1" x14ac:dyDescent="0.35">
      <c r="A27" s="51" t="s">
        <v>49</v>
      </c>
      <c r="N27" s="1" t="s">
        <v>37</v>
      </c>
      <c r="P27" s="1">
        <f>P25*P26</f>
        <v>36</v>
      </c>
      <c r="S27" s="1"/>
    </row>
    <row r="28" spans="1:19" ht="18.75" x14ac:dyDescent="0.3">
      <c r="A28" s="51" t="s">
        <v>48</v>
      </c>
      <c r="N28" s="14" t="s">
        <v>0</v>
      </c>
      <c r="O28" s="2" t="s">
        <v>38</v>
      </c>
      <c r="P28" s="36">
        <f>P13*$P$27</f>
        <v>54</v>
      </c>
      <c r="Q28" s="36">
        <f t="shared" ref="Q28:R28" si="0">Q13*$P$27</f>
        <v>54</v>
      </c>
      <c r="R28" s="37">
        <f t="shared" si="0"/>
        <v>54</v>
      </c>
      <c r="S28" s="38">
        <f>S13*$P$27</f>
        <v>54</v>
      </c>
    </row>
    <row r="29" spans="1:19" x14ac:dyDescent="0.25">
      <c r="N29" s="17" t="s">
        <v>1</v>
      </c>
      <c r="O29" s="4" t="s">
        <v>39</v>
      </c>
      <c r="P29" s="21">
        <f t="shared" ref="P29:R29" si="1">P14*$P$27</f>
        <v>108</v>
      </c>
      <c r="Q29" s="21">
        <f t="shared" si="1"/>
        <v>108</v>
      </c>
      <c r="R29" s="22">
        <f t="shared" si="1"/>
        <v>108</v>
      </c>
      <c r="S29" s="39">
        <f t="shared" ref="S29" si="2">S14*$P$27</f>
        <v>108</v>
      </c>
    </row>
    <row r="30" spans="1:19" x14ac:dyDescent="0.25">
      <c r="N30" s="20" t="s">
        <v>2</v>
      </c>
      <c r="O30" s="4" t="s">
        <v>40</v>
      </c>
      <c r="P30" s="21">
        <f t="shared" ref="P30:R30" si="3">P15*$P$27</f>
        <v>120.74767078498866</v>
      </c>
      <c r="Q30" s="21">
        <f t="shared" si="3"/>
        <v>120.74767078498866</v>
      </c>
      <c r="R30" s="22">
        <f t="shared" si="3"/>
        <v>120.74767078498866</v>
      </c>
      <c r="S30" s="39">
        <f t="shared" ref="S30" si="4">S15*$P$27</f>
        <v>120.74767078498866</v>
      </c>
    </row>
    <row r="31" spans="1:19" x14ac:dyDescent="0.25">
      <c r="N31" s="20" t="s">
        <v>7</v>
      </c>
      <c r="O31" s="4" t="s">
        <v>24</v>
      </c>
      <c r="P31" s="21">
        <f t="shared" ref="P31:R31" si="5">P16*$P$27</f>
        <v>360</v>
      </c>
      <c r="Q31" s="21">
        <f t="shared" si="5"/>
        <v>360</v>
      </c>
      <c r="R31" s="22">
        <f t="shared" si="5"/>
        <v>360</v>
      </c>
      <c r="S31" s="39">
        <f t="shared" ref="S31" si="6">S16*$P$27</f>
        <v>360</v>
      </c>
    </row>
    <row r="32" spans="1:19" x14ac:dyDescent="0.25">
      <c r="N32" s="20" t="s">
        <v>13</v>
      </c>
      <c r="O32" s="4" t="s">
        <v>26</v>
      </c>
      <c r="P32" s="21">
        <f t="shared" ref="P32:R32" si="7">P17*$P$27</f>
        <v>142.55999999999997</v>
      </c>
      <c r="Q32" s="21">
        <f t="shared" si="7"/>
        <v>142.55999999999997</v>
      </c>
      <c r="R32" s="22">
        <f t="shared" si="7"/>
        <v>142.55999999999997</v>
      </c>
      <c r="S32" s="39">
        <f t="shared" ref="S32" si="8">S17*$P$27</f>
        <v>142.55999999999997</v>
      </c>
    </row>
    <row r="33" spans="14:19" x14ac:dyDescent="0.25">
      <c r="N33" s="20" t="s">
        <v>14</v>
      </c>
      <c r="O33" s="4" t="s">
        <v>27</v>
      </c>
      <c r="P33" s="21">
        <f t="shared" ref="P33:R33" si="9">P18*$P$27</f>
        <v>66.083292896162504</v>
      </c>
      <c r="Q33" s="21">
        <f t="shared" si="9"/>
        <v>66.083292896162504</v>
      </c>
      <c r="R33" s="22">
        <f t="shared" si="9"/>
        <v>66.083292896162504</v>
      </c>
      <c r="S33" s="39">
        <f t="shared" ref="S33" si="10">S18*$P$27</f>
        <v>66.083292896162504</v>
      </c>
    </row>
    <row r="34" spans="14:19" x14ac:dyDescent="0.25">
      <c r="N34" s="20" t="s">
        <v>15</v>
      </c>
      <c r="O34" s="4" t="s">
        <v>46</v>
      </c>
      <c r="P34" s="21">
        <f t="shared" ref="P34:R34" si="11">P19*$P$27</f>
        <v>144.89720494198636</v>
      </c>
      <c r="Q34" s="21">
        <f t="shared" si="11"/>
        <v>144.89720494198636</v>
      </c>
      <c r="R34" s="22">
        <f t="shared" si="11"/>
        <v>144.89720494198636</v>
      </c>
      <c r="S34" s="39">
        <f t="shared" ref="S34" si="12">S19*$P$27</f>
        <v>144.89720494198636</v>
      </c>
    </row>
    <row r="35" spans="14:19" x14ac:dyDescent="0.25">
      <c r="N35" s="20"/>
      <c r="O35" s="4"/>
      <c r="P35" s="21"/>
      <c r="Q35" s="21"/>
      <c r="R35" s="22"/>
      <c r="S35" s="39"/>
    </row>
    <row r="36" spans="14:19" x14ac:dyDescent="0.25">
      <c r="N36" s="20" t="s">
        <v>10</v>
      </c>
      <c r="O36" s="4" t="s">
        <v>28</v>
      </c>
      <c r="P36" s="21">
        <f t="shared" ref="P36:R36" si="13">P21*$P$27</f>
        <v>10.692</v>
      </c>
      <c r="Q36" s="21">
        <f t="shared" si="13"/>
        <v>10.692</v>
      </c>
      <c r="R36" s="22">
        <f t="shared" si="13"/>
        <v>10.692</v>
      </c>
      <c r="S36" s="39">
        <f t="shared" ref="S36" si="14">S21*$P$27</f>
        <v>10.692</v>
      </c>
    </row>
    <row r="37" spans="14:19" x14ac:dyDescent="0.25">
      <c r="N37" s="20" t="s">
        <v>11</v>
      </c>
      <c r="O37" s="4" t="s">
        <v>42</v>
      </c>
      <c r="P37" s="21">
        <f t="shared" ref="P37:R37" si="15">P22*$P$27</f>
        <v>21.734580741297954</v>
      </c>
      <c r="Q37" s="21">
        <f t="shared" si="15"/>
        <v>21.734580741297954</v>
      </c>
      <c r="R37" s="22">
        <f t="shared" si="15"/>
        <v>21.734580741297954</v>
      </c>
      <c r="S37" s="39">
        <f t="shared" ref="S37" si="16">S22*$P$27</f>
        <v>21.734580741297954</v>
      </c>
    </row>
    <row r="38" spans="14:19" ht="16.5" thickBot="1" x14ac:dyDescent="0.3">
      <c r="N38" s="26" t="s">
        <v>12</v>
      </c>
      <c r="O38" s="27" t="s">
        <v>41</v>
      </c>
      <c r="P38" s="28">
        <f t="shared" ref="P38:R38" si="17">P23*$P$27</f>
        <v>32.426580741297954</v>
      </c>
      <c r="Q38" s="28">
        <f t="shared" si="17"/>
        <v>32.426580741297954</v>
      </c>
      <c r="R38" s="29">
        <f t="shared" si="17"/>
        <v>32.426580741297954</v>
      </c>
      <c r="S38" s="44">
        <f t="shared" ref="S38" si="18">S23*$P$27</f>
        <v>32.426580741297954</v>
      </c>
    </row>
  </sheetData>
  <mergeCells count="5">
    <mergeCell ref="S1:S3"/>
    <mergeCell ref="A3:M24"/>
    <mergeCell ref="P1:P3"/>
    <mergeCell ref="Q1:Q3"/>
    <mergeCell ref="R1:R3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</dc:creator>
  <cp:lastModifiedBy>Александр</cp:lastModifiedBy>
  <dcterms:created xsi:type="dcterms:W3CDTF">2010-11-15T19:32:06Z</dcterms:created>
  <dcterms:modified xsi:type="dcterms:W3CDTF">2011-02-10T10:34:51Z</dcterms:modified>
</cp:coreProperties>
</file>